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19320" windowHeight="11760"/>
  </bookViews>
  <sheets>
    <sheet name="регион" sheetId="1" r:id="rId1"/>
  </sheets>
  <definedNames>
    <definedName name="_xlnm.Print_Area" localSheetId="0">регион!$A$1:$L$98</definedName>
  </definedNames>
  <calcPr calcId="124519" iterateDelta="1E-4"/>
</workbook>
</file>

<file path=xl/calcChain.xml><?xml version="1.0" encoding="utf-8"?>
<calcChain xmlns="http://schemas.openxmlformats.org/spreadsheetml/2006/main">
  <c r="N73" i="1"/>
  <c r="N71"/>
  <c r="N69"/>
  <c r="N58"/>
  <c r="L38"/>
  <c r="K38"/>
  <c r="M83"/>
  <c r="N83" s="1"/>
  <c r="M80"/>
  <c r="N80" s="1"/>
  <c r="M77"/>
  <c r="N77" s="1"/>
  <c r="K75"/>
  <c r="L75"/>
  <c r="M74"/>
  <c r="N74" s="1"/>
  <c r="M70"/>
  <c r="N70" s="1"/>
  <c r="K61"/>
  <c r="K63" s="1"/>
  <c r="U63" s="1"/>
  <c r="M67"/>
  <c r="N67" s="1"/>
  <c r="M64"/>
  <c r="N64" s="1"/>
  <c r="L61"/>
  <c r="L63" s="1"/>
  <c r="L60"/>
  <c r="M59"/>
  <c r="N59" s="1"/>
  <c r="R58"/>
  <c r="R57"/>
  <c r="M57"/>
  <c r="N57" s="1"/>
  <c r="R56"/>
  <c r="M56"/>
  <c r="N56" s="1"/>
  <c r="R55"/>
  <c r="M55"/>
  <c r="N55" s="1"/>
  <c r="R54"/>
  <c r="R53"/>
  <c r="M53"/>
  <c r="N53" s="1"/>
  <c r="R52"/>
  <c r="M52"/>
  <c r="N52" s="1"/>
  <c r="R51"/>
  <c r="M51"/>
  <c r="N51" s="1"/>
  <c r="R50"/>
  <c r="R49"/>
  <c r="M49"/>
  <c r="N49" s="1"/>
  <c r="R48"/>
  <c r="R47"/>
  <c r="M47"/>
  <c r="N47" s="1"/>
  <c r="R46"/>
  <c r="M46"/>
  <c r="N46" s="1"/>
  <c r="M44"/>
  <c r="N44" s="1"/>
  <c r="M43"/>
  <c r="N43" s="1"/>
  <c r="M41"/>
  <c r="N41" s="1"/>
  <c r="M40"/>
  <c r="N40" s="1"/>
  <c r="M39"/>
  <c r="N39" s="1"/>
  <c r="L36"/>
  <c r="L35"/>
  <c r="M33"/>
  <c r="N33" s="1"/>
  <c r="K36"/>
  <c r="M31"/>
  <c r="N31" s="1"/>
  <c r="L34"/>
  <c r="K34"/>
  <c r="M25"/>
  <c r="N25" s="1"/>
  <c r="M23"/>
  <c r="N23" s="1"/>
  <c r="M22"/>
  <c r="N22" s="1"/>
  <c r="M18"/>
  <c r="N18" s="1"/>
  <c r="M17"/>
  <c r="N17" s="1"/>
  <c r="M16"/>
  <c r="N16" s="1"/>
  <c r="M15"/>
  <c r="N15" s="1"/>
  <c r="M13"/>
  <c r="N13" s="1"/>
  <c r="M12"/>
  <c r="N12" s="1"/>
  <c r="K11"/>
  <c r="L11" s="1"/>
  <c r="K10"/>
  <c r="M9"/>
  <c r="M8"/>
  <c r="N8" s="1"/>
  <c r="M2"/>
  <c r="N2" s="1"/>
  <c r="M30"/>
  <c r="N30" s="1"/>
  <c r="M24"/>
  <c r="N24" s="1"/>
  <c r="M32"/>
  <c r="N32" s="1"/>
  <c r="M68"/>
  <c r="N68" s="1"/>
  <c r="K60"/>
  <c r="K35"/>
  <c r="M72"/>
  <c r="N72" s="1"/>
  <c r="L65" l="1"/>
  <c r="L62"/>
  <c r="L37"/>
  <c r="K65"/>
  <c r="K62"/>
  <c r="K37"/>
  <c r="M84"/>
  <c r="N9"/>
  <c r="B1" l="1"/>
  <c r="B87"/>
  <c r="B85"/>
</calcChain>
</file>

<file path=xl/comments1.xml><?xml version="1.0" encoding="utf-8"?>
<comments xmlns="http://schemas.openxmlformats.org/spreadsheetml/2006/main">
  <authors>
    <author>HP_work</author>
    <author>Иллиев</author>
  </authors>
  <commentList>
    <comment ref="B8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8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2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2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2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3" author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3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3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59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67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68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4" authorId="1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<sst xmlns="http://schemas.openxmlformats.org/spreadsheetml/2006/main" count="224" uniqueCount="180">
  <si>
    <t xml:space="preserve">Общероссийский Профсоюз образования </t>
  </si>
  <si>
    <t xml:space="preserve">ОТЧЕТ </t>
  </si>
  <si>
    <t>за</t>
  </si>
  <si>
    <t>ФОРМА   19-ТИ</t>
  </si>
  <si>
    <t xml:space="preserve">о работе региональных, межрегиональных организаций Профсоюза по охране труда  </t>
  </si>
  <si>
    <r>
      <t xml:space="preserve">Представляется в  ЦС Профсоюза ежегодно, </t>
    </r>
    <r>
      <rPr>
        <b/>
        <sz val="10"/>
        <rFont val="Times New Roman Cyr"/>
        <family val="1"/>
        <charset val="204"/>
      </rPr>
      <t xml:space="preserve">не позднее 15 февраля </t>
    </r>
  </si>
  <si>
    <r>
      <t xml:space="preserve">Составляется </t>
    </r>
    <r>
      <rPr>
        <u/>
        <sz val="10"/>
        <rFont val="Times New Roman"/>
        <family val="1"/>
        <charset val="204"/>
      </rPr>
      <t xml:space="preserve">техническим (главным техническим) </t>
    </r>
    <r>
      <rPr>
        <sz val="10"/>
        <rFont val="Times New Roman"/>
        <family val="1"/>
        <charset val="204"/>
      </rPr>
      <t xml:space="preserve">инспектором труда или лицом,  </t>
    </r>
  </si>
  <si>
    <t>на которого возложены его функции.</t>
  </si>
  <si>
    <t>Региональная (межрегиональная) организация Профсоюза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</si>
  <si>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</si>
  <si>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</si>
  <si>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</si>
  <si>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</si>
  <si>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</si>
  <si>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</si>
  <si>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r>
      <rPr>
        <b/>
        <u/>
        <sz val="10"/>
        <rFont val="Arial Cyr"/>
        <charset val="204"/>
      </rPr>
      <t>обязательно ставить цифру "0</t>
    </r>
    <r>
      <rPr>
        <sz val="10"/>
        <rFont val="Arial Cyr"/>
        <family val="2"/>
        <charset val="204"/>
      </rPr>
      <t>" (ноль)</t>
    </r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</si>
  <si>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</si>
  <si>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</si>
  <si>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</si>
  <si>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</si>
  <si>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>Количество работающих в этих организациях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</si>
  <si>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</si>
  <si>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</si>
  <si>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</si>
  <si>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</si>
  <si>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Количество технических инспекторов труда Профсоюза (ТИТ)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</si>
  <si>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</si>
  <si>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</si>
  <si>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</si>
  <si>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</si>
  <si>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</si>
  <si>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выданых представлений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</si>
  <si>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</si>
  <si>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</si>
  <si>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</si>
  <si>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</si>
  <si>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</si>
  <si>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</si>
  <si>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</si>
  <si>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</si>
  <si>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</si>
  <si>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</si>
  <si>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</si>
  <si>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</si>
  <si>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</si>
  <si>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Количество внештатных технических инспекторов труда (ВТИТ)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</si>
  <si>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</si>
  <si>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</si>
  <si>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</si>
  <si>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</si>
  <si>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</si>
  <si>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</si>
  <si>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</si>
  <si>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</si>
  <si>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</si>
  <si>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</si>
  <si>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</si>
  <si>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УФО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</si>
  <si>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</si>
  <si>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</si>
  <si>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</si>
  <si>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</si>
  <si>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</si>
  <si>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</si>
  <si>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</si>
  <si>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</si>
  <si>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</si>
  <si>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</si>
  <si>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</si>
  <si>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</si>
  <si>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</si>
  <si>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</si>
  <si>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</si>
  <si>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</si>
  <si>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Количество уполномоченных (доверенных) лиц по охране труда (УОТ)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</si>
  <si>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</si>
  <si>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</si>
  <si>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</si>
  <si>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</si>
  <si>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</si>
  <si>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</si>
  <si>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</si>
  <si>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</si>
  <si>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</si>
  <si>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</si>
  <si>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</si>
  <si>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</si>
  <si>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</si>
  <si>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</si>
  <si>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госинспекцией труда</t>
  </si>
  <si>
    <t>4.2</t>
  </si>
  <si>
    <t>прокуратурой</t>
  </si>
  <si>
    <t>4.3</t>
  </si>
  <si>
    <t>другими органами государственного надзора</t>
  </si>
  <si>
    <t>5</t>
  </si>
  <si>
    <t>Рассмотрено техническими, внештатными техническими инспекторами труда,  уполномоченными по охране труда  личных обращений, заявлений и жалоб членов профсоюза по вопросам нарушений законодательства по охране труда</t>
  </si>
  <si>
    <t>X</t>
  </si>
  <si>
    <t>5.1</t>
  </si>
  <si>
    <t>обращений, заявлений, жалоб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</si>
  <si>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</si>
  <si>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</si>
  <si>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</si>
  <si>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</si>
  <si>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</si>
  <si>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трудовых споров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</si>
  <si>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</si>
  <si>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</si>
  <si>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</si>
  <si>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</si>
  <si>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</si>
  <si>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</si>
  <si>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</si>
  <si>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</si>
  <si>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</si>
  <si>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</si>
  <si>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6.1.1</t>
  </si>
  <si>
    <t>групповых</t>
  </si>
  <si>
    <t>6.1.2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</si>
  <si>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</si>
  <si>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</si>
  <si>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</si>
  <si>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</si>
  <si>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>6.2.1</t>
  </si>
  <si>
    <t xml:space="preserve">с тяжелым исходом </t>
  </si>
  <si>
    <t>6.2.2</t>
  </si>
  <si>
    <t>со смертельным исходом</t>
  </si>
  <si>
    <t>- цвет, если количество смертельных случаев больше 0</t>
  </si>
  <si>
    <t>7</t>
  </si>
  <si>
    <t xml:space="preserve">Количество рабочих, мест на которых проведена СОУТ </t>
  </si>
  <si>
    <t>7.1</t>
  </si>
  <si>
    <r>
      <rPr>
        <i/>
        <sz val="10"/>
        <color indexed="62"/>
        <rFont val="Times New Roman Cyr"/>
        <charset val="204"/>
      </rPr>
      <t xml:space="preserve">средняя стоимость проведения СОУТ на 1 место, </t>
    </r>
    <r>
      <rPr>
        <b/>
        <i/>
        <sz val="10"/>
        <color indexed="53"/>
        <rFont val="Times New Roman Cyr"/>
        <charset val="204"/>
      </rPr>
      <t xml:space="preserve"> тыс. руб.</t>
    </r>
  </si>
  <si>
    <t xml:space="preserve"> - цвет, если стоимость менее 1,0 тыс.руб или более 5,0 тыс.руб.</t>
  </si>
  <si>
    <t>8</t>
  </si>
  <si>
    <t>Количество организаций, реализовавших право на возврат 20% страховых взносов ФСС</t>
  </si>
  <si>
    <t>8.1</t>
  </si>
  <si>
    <r>
      <rPr>
        <i/>
        <sz val="10"/>
        <color indexed="62"/>
        <rFont val="Times New Roman Cyr"/>
        <charset val="204"/>
      </rPr>
      <t>средняя сумма возврата из ФСС НА ОДНУ ОРГАНИЗАЦИЮ,</t>
    </r>
    <r>
      <rPr>
        <i/>
        <sz val="10"/>
        <color indexed="18"/>
        <rFont val="Times New Roman Cyr"/>
        <charset val="204"/>
      </rPr>
      <t xml:space="preserve">  </t>
    </r>
    <r>
      <rPr>
        <b/>
        <i/>
        <sz val="10"/>
        <color indexed="53"/>
        <rFont val="Times New Roman Cyr"/>
        <charset val="204"/>
      </rPr>
      <t>тыс. руб.</t>
    </r>
  </si>
  <si>
    <t xml:space="preserve">Финансирование мероприятий по охране труда   (всего)         </t>
  </si>
  <si>
    <t>9.0.1</t>
  </si>
  <si>
    <r>
      <rPr>
        <i/>
        <sz val="10"/>
        <color indexed="62"/>
        <rFont val="Times New Roman Cyr"/>
        <charset val="204"/>
      </rPr>
      <t>средняя сумма ЗАТРАТ на охрану труда НА ОДНУ ОРГАНИЗАЦИЮ,</t>
    </r>
    <r>
      <rPr>
        <i/>
        <sz val="10"/>
        <color indexed="18"/>
        <rFont val="Times New Roman Cyr"/>
        <charset val="204"/>
      </rPr>
      <t xml:space="preserve"> </t>
    </r>
    <r>
      <rPr>
        <b/>
        <i/>
        <sz val="10"/>
        <color indexed="53"/>
        <rFont val="Times New Roman Cyr"/>
        <charset val="204"/>
      </rPr>
      <t xml:space="preserve"> тыс. руб.</t>
    </r>
  </si>
  <si>
    <t>9.0.2</t>
  </si>
  <si>
    <r>
      <rPr>
        <i/>
        <sz val="10"/>
        <color indexed="62"/>
        <rFont val="Times New Roman Cyr"/>
        <charset val="204"/>
      </rPr>
      <t>средняя сумма ЗАТРАТ на охрану труда НА ОДНОГО РАБОТАЮЩЕГО**,</t>
    </r>
    <r>
      <rPr>
        <i/>
        <sz val="10"/>
        <color indexed="18"/>
        <rFont val="Times New Roman Cyr"/>
        <charset val="204"/>
      </rPr>
      <t xml:space="preserve">  </t>
    </r>
    <r>
      <rPr>
        <b/>
        <i/>
        <sz val="10"/>
        <color indexed="53"/>
        <rFont val="Times New Roman Cyr"/>
        <charset val="204"/>
      </rPr>
      <t>рублей</t>
    </r>
  </si>
  <si>
    <t xml:space="preserve">**) п. 9.0.1 </t>
  </si>
  <si>
    <r>
      <t xml:space="preserve"> -</t>
    </r>
    <r>
      <rPr>
        <b/>
        <sz val="10"/>
        <rFont val="Arial Cyr"/>
        <charset val="204"/>
      </rPr>
      <t>справочно</t>
    </r>
    <r>
      <rPr>
        <sz val="10"/>
        <rFont val="Arial Cyr"/>
        <family val="2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</si>
  <si>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</si>
  <si>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</si>
  <si>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</si>
  <si>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</si>
  <si>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</si>
  <si>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</si>
  <si>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</t>
  </si>
  <si>
    <t>Израсходовано средств на:</t>
  </si>
  <si>
    <t>9.2.1</t>
  </si>
  <si>
    <t>9.2.2</t>
  </si>
  <si>
    <t>9.2.2.1</t>
  </si>
  <si>
    <r>
      <rPr>
        <i/>
        <sz val="10"/>
        <color indexed="62"/>
        <rFont val="Times New Roman Cyr"/>
        <charset val="204"/>
      </rPr>
      <t>средние затраты СИЗ на 1 работающего,</t>
    </r>
    <r>
      <rPr>
        <i/>
        <sz val="10"/>
        <color indexed="18"/>
        <rFont val="Times New Roman Cyr"/>
        <charset val="204"/>
      </rPr>
      <t xml:space="preserve">  </t>
    </r>
    <r>
      <rPr>
        <b/>
        <i/>
        <sz val="10"/>
        <color indexed="53"/>
        <rFont val="Times New Roman Cyr"/>
        <charset val="204"/>
      </rPr>
      <t>рублей</t>
    </r>
  </si>
  <si>
    <t>9.2.3</t>
  </si>
  <si>
    <t>9.2.3.1</t>
  </si>
  <si>
    <r>
      <rPr>
        <i/>
        <sz val="10"/>
        <color indexed="62"/>
        <rFont val="Times New Roman Cyr"/>
        <charset val="204"/>
      </rPr>
      <t>средние затраты МЕДОСМОТРЫ на 1 работающего,</t>
    </r>
    <r>
      <rPr>
        <i/>
        <sz val="10"/>
        <color indexed="18"/>
        <rFont val="Times New Roman Cyr"/>
        <charset val="204"/>
      </rPr>
      <t xml:space="preserve"> </t>
    </r>
    <r>
      <rPr>
        <b/>
        <i/>
        <sz val="10"/>
        <color indexed="53"/>
        <rFont val="Times New Roman Cyr"/>
        <charset val="204"/>
      </rPr>
      <t>рублей</t>
    </r>
  </si>
  <si>
    <t>9.2.4</t>
  </si>
  <si>
    <t>9.2.4.1</t>
  </si>
  <si>
    <r>
      <rPr>
        <i/>
        <sz val="10"/>
        <color indexed="62"/>
        <rFont val="Times New Roman Cyr"/>
        <charset val="204"/>
      </rPr>
      <t>средние затраты ОБУЧЕНИЕ на 1 работающего,</t>
    </r>
    <r>
      <rPr>
        <i/>
        <sz val="10"/>
        <color indexed="18"/>
        <rFont val="Times New Roman Cyr"/>
        <charset val="204"/>
      </rPr>
      <t xml:space="preserve">  </t>
    </r>
    <r>
      <rPr>
        <b/>
        <i/>
        <sz val="10"/>
        <color indexed="53"/>
        <rFont val="Times New Roman Cyr"/>
        <charset val="204"/>
      </rPr>
      <t>рублей</t>
    </r>
  </si>
  <si>
    <t>9.2.5</t>
  </si>
  <si>
    <t>9.2.5.1</t>
  </si>
  <si>
    <r>
      <rPr>
        <i/>
        <sz val="10"/>
        <color indexed="62"/>
        <rFont val="Times New Roman Cyr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 Cyr"/>
        <charset val="204"/>
      </rPr>
      <t xml:space="preserve"> </t>
    </r>
    <r>
      <rPr>
        <b/>
        <i/>
        <sz val="10"/>
        <color indexed="53"/>
        <rFont val="Times New Roman Cyr"/>
        <charset val="204"/>
      </rPr>
      <t>рублей</t>
    </r>
  </si>
  <si>
    <t>Председатель региональной организации Профсоюза</t>
  </si>
  <si>
    <t xml:space="preserve"> (Фамилия, И.О.)       </t>
  </si>
  <si>
    <t>Исполнитель</t>
  </si>
  <si>
    <t>(Должность)</t>
  </si>
  <si>
    <t>Дата:</t>
  </si>
  <si>
    <t xml:space="preserve">Примечания: </t>
  </si>
  <si>
    <t>к отчету прилагается пояснительная записка, раскрывающая деятельность региональной, межрегиональной организации Профсоюза, технического инспектора труда и внештатной технической инспекции, уполномоченных по охране труда по осуществлению профсоюзного контроля по защите прав членов профсоюза на охрану труда и здоровья</t>
  </si>
  <si>
    <t xml:space="preserve">тыс. руб.  </t>
  </si>
  <si>
    <t xml:space="preserve">приобретение спецодежды, спецобуви и др. СИЗ,    </t>
  </si>
  <si>
    <t xml:space="preserve">проведение медосмотров,                                                                          </t>
  </si>
  <si>
    <t>в т.ч. за счет возврата 20% страховых взносов из ФСС</t>
  </si>
  <si>
    <t xml:space="preserve">проведение  СОУТ,                                            </t>
  </si>
  <si>
    <t xml:space="preserve">проведение обучения по охране труда,                                        </t>
  </si>
  <si>
    <t xml:space="preserve">другие мероприятия.  </t>
  </si>
  <si>
    <t>КрФО</t>
  </si>
  <si>
    <t>2018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</si>
</sst>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[$-F800]dddd\,\ mmmm\ dd\,\ yyyy"/>
  </numFmts>
  <fonts count="6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9"/>
      <name val="Arial"/>
      <family val="2"/>
    </font>
    <font>
      <b/>
      <i/>
      <sz val="12"/>
      <color indexed="18"/>
      <name val="Times New Roman"/>
      <family val="1"/>
      <charset val="204"/>
    </font>
    <font>
      <sz val="10"/>
      <color indexed="18"/>
      <name val="Arial"/>
      <family val="2"/>
    </font>
    <font>
      <sz val="10"/>
      <color indexed="62"/>
      <name val="Arial"/>
      <family val="2"/>
    </font>
    <font>
      <b/>
      <sz val="12"/>
      <color indexed="18"/>
      <name val="Times New Roman Cyr"/>
      <family val="1"/>
      <charset val="204"/>
    </font>
    <font>
      <sz val="9"/>
      <color indexed="18"/>
      <name val="Arial"/>
      <family val="2"/>
    </font>
    <font>
      <sz val="10"/>
      <name val="Times New Roman"/>
      <family val="1"/>
      <charset val="204"/>
    </font>
    <font>
      <sz val="8"/>
      <color indexed="10"/>
      <name val="Arial Cyr"/>
      <family val="2"/>
      <charset val="204"/>
    </font>
    <font>
      <b/>
      <sz val="12"/>
      <color indexed="18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10"/>
      <color indexed="62"/>
      <name val="Times New Roman Cyr"/>
      <charset val="204"/>
    </font>
    <font>
      <b/>
      <sz val="11"/>
      <name val="Times New Roman Cyr"/>
      <family val="1"/>
      <charset val="204"/>
    </font>
    <font>
      <b/>
      <sz val="10.5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charset val="204"/>
    </font>
    <font>
      <b/>
      <sz val="10"/>
      <color indexed="18"/>
      <name val="Times New Roman Cyr"/>
      <family val="1"/>
      <charset val="204"/>
    </font>
    <font>
      <sz val="10"/>
      <name val="Times New Roman Cyr"/>
      <charset val="204"/>
    </font>
    <font>
      <i/>
      <sz val="10"/>
      <color indexed="18"/>
      <name val="Times New Roman Cyr"/>
      <charset val="204"/>
    </font>
    <font>
      <b/>
      <i/>
      <sz val="10"/>
      <color indexed="53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8"/>
      <name val="Times New Roman Cyr"/>
      <family val="1"/>
      <charset val="204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name val="Times New Roman Cyr"/>
      <charset val="204"/>
    </font>
    <font>
      <sz val="9"/>
      <color indexed="10"/>
      <name val="Arial Cyr"/>
      <family val="2"/>
      <charset val="204"/>
    </font>
    <font>
      <sz val="8"/>
      <name val="Arial Cyr"/>
      <family val="2"/>
      <charset val="204"/>
    </font>
    <font>
      <sz val="10"/>
      <color indexed="10"/>
      <name val="Arial Cyr"/>
      <charset val="204"/>
    </font>
    <font>
      <u/>
      <sz val="10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4" tint="-0.249977111117893"/>
      <name val="Times New Roman Cyr"/>
      <family val="1"/>
      <charset val="204"/>
    </font>
    <font>
      <i/>
      <sz val="10"/>
      <color theme="4" tint="-0.249977111117893"/>
      <name val="Times New Roman Cyr"/>
      <charset val="204"/>
    </font>
    <font>
      <sz val="11"/>
      <name val="Calibri"/>
      <family val="2"/>
      <charset val="204"/>
      <scheme val="minor"/>
    </font>
    <font>
      <i/>
      <sz val="10"/>
      <color theme="4" tint="-0.249977111117893"/>
      <name val="Calibri"/>
      <family val="2"/>
      <charset val="204"/>
      <scheme val="minor"/>
    </font>
    <font>
      <sz val="10"/>
      <color theme="4" tint="-0.249977111117893"/>
      <name val="Calibri"/>
      <family val="2"/>
      <charset val="204"/>
      <scheme val="minor"/>
    </font>
    <font>
      <i/>
      <sz val="9"/>
      <color theme="4" tint="-0.499984740745262"/>
      <name val="Times New Roman Cyr"/>
      <charset val="204"/>
    </font>
    <font>
      <b/>
      <sz val="10"/>
      <color theme="4" tint="-0.249977111117893"/>
      <name val="Calibri"/>
      <family val="2"/>
      <charset val="204"/>
      <scheme val="minor"/>
    </font>
    <font>
      <i/>
      <sz val="10"/>
      <color theme="3" tint="-0.249977111117893"/>
      <name val="Times New Roman Cyr"/>
      <charset val="204"/>
    </font>
    <font>
      <b/>
      <sz val="10"/>
      <color theme="9" tint="-0.249977111117893"/>
      <name val="Calibri"/>
      <family val="2"/>
      <charset val="204"/>
      <scheme val="minor"/>
    </font>
    <font>
      <i/>
      <sz val="10"/>
      <color theme="4" tint="-0.249977111117893"/>
      <name val="Arial Cyr"/>
      <charset val="204"/>
    </font>
    <font>
      <sz val="10"/>
      <color theme="4" tint="-0.249977111117893"/>
      <name val="Times New Roman Cyr"/>
      <family val="1"/>
      <charset val="204"/>
    </font>
    <font>
      <b/>
      <sz val="10"/>
      <color rgb="FF00B050"/>
      <name val="Arial"/>
      <family val="2"/>
      <charset val="204"/>
    </font>
    <font>
      <u/>
      <sz val="8"/>
      <color theme="10"/>
      <name val="Calibri"/>
      <family val="2"/>
      <charset val="204"/>
      <scheme val="minor"/>
    </font>
    <font>
      <b/>
      <sz val="11"/>
      <color theme="4" tint="-0.249977111117893"/>
      <name val="Times New Roman Cyr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4">
    <xf numFmtId="0" fontId="0" fillId="0" borderId="0"/>
    <xf numFmtId="0" fontId="48" fillId="0" borderId="0" applyNumberFormat="0" applyFill="0" applyBorder="0" applyAlignment="0" applyProtection="0"/>
    <xf numFmtId="0" fontId="1" fillId="0" borderId="0"/>
    <xf numFmtId="9" fontId="47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2" applyNumberFormat="1" applyFont="1" applyFill="1" applyBorder="1" applyAlignment="1" applyProtection="1">
      <alignment vertical="top"/>
    </xf>
    <xf numFmtId="0" fontId="5" fillId="0" borderId="0" xfId="2" applyNumberFormat="1" applyFont="1" applyFill="1" applyBorder="1" applyAlignment="1" applyProtection="1">
      <alignment vertical="top"/>
    </xf>
    <xf numFmtId="0" fontId="1" fillId="0" borderId="0" xfId="2" applyAlignment="1">
      <alignment horizontal="center"/>
    </xf>
    <xf numFmtId="0" fontId="1" fillId="0" borderId="0" xfId="2"/>
    <xf numFmtId="0" fontId="6" fillId="0" borderId="0" xfId="2" applyNumberFormat="1" applyFont="1" applyFill="1" applyBorder="1" applyAlignment="1" applyProtection="1">
      <alignment horizontal="center" vertical="top"/>
    </xf>
    <xf numFmtId="0" fontId="4" fillId="0" borderId="0" xfId="2" applyNumberFormat="1" applyFont="1" applyFill="1" applyBorder="1" applyAlignment="1" applyProtection="1">
      <alignment horizontal="right" vertical="center"/>
    </xf>
    <xf numFmtId="49" fontId="49" fillId="2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Fill="1" applyBorder="1" applyAlignment="1" applyProtection="1">
      <alignment vertical="top"/>
    </xf>
    <xf numFmtId="0" fontId="8" fillId="0" borderId="0" xfId="2" applyNumberFormat="1" applyFont="1" applyFill="1" applyBorder="1" applyAlignment="1" applyProtection="1">
      <alignment horizontal="center" vertical="top"/>
    </xf>
    <xf numFmtId="0" fontId="9" fillId="0" borderId="0" xfId="2" applyFont="1" applyBorder="1" applyAlignment="1" applyProtection="1">
      <alignment horizontal="left" vertical="center"/>
    </xf>
    <xf numFmtId="0" fontId="10" fillId="0" borderId="0" xfId="2" applyNumberFormat="1" applyFont="1" applyFill="1" applyBorder="1" applyAlignment="1" applyProtection="1">
      <alignment horizontal="left" vertical="center"/>
    </xf>
    <xf numFmtId="0" fontId="11" fillId="0" borderId="0" xfId="2" applyNumberFormat="1" applyFont="1" applyFill="1" applyBorder="1" applyAlignment="1" applyProtection="1">
      <alignment horizontal="left" vertical="center"/>
    </xf>
    <xf numFmtId="0" fontId="11" fillId="0" borderId="0" xfId="2" applyNumberFormat="1" applyFont="1" applyFill="1" applyBorder="1" applyAlignment="1" applyProtection="1">
      <alignment horizontal="right" vertical="center"/>
    </xf>
    <xf numFmtId="0" fontId="8" fillId="0" borderId="0" xfId="2" applyNumberFormat="1" applyFont="1" applyFill="1" applyBorder="1" applyAlignment="1" applyProtection="1">
      <alignment horizontal="left" vertical="center"/>
    </xf>
    <xf numFmtId="0" fontId="8" fillId="0" borderId="0" xfId="2" applyNumberFormat="1" applyFont="1" applyFill="1" applyBorder="1" applyAlignment="1" applyProtection="1">
      <alignment horizontal="right" vertical="center"/>
    </xf>
    <xf numFmtId="0" fontId="1" fillId="0" borderId="2" xfId="2" applyBorder="1"/>
    <xf numFmtId="0" fontId="14" fillId="0" borderId="1" xfId="2" applyNumberFormat="1" applyFont="1" applyFill="1" applyBorder="1" applyAlignment="1" applyProtection="1">
      <alignment vertical="center"/>
    </xf>
    <xf numFmtId="0" fontId="15" fillId="0" borderId="1" xfId="2" applyNumberFormat="1" applyFont="1" applyFill="1" applyBorder="1" applyAlignment="1" applyProtection="1">
      <alignment vertical="top"/>
    </xf>
    <xf numFmtId="0" fontId="15" fillId="0" borderId="0" xfId="2" applyNumberFormat="1" applyFont="1" applyFill="1" applyBorder="1" applyAlignment="1" applyProtection="1">
      <alignment vertical="top"/>
    </xf>
    <xf numFmtId="0" fontId="16" fillId="0" borderId="0" xfId="2" applyNumberFormat="1" applyFont="1" applyFill="1" applyBorder="1" applyAlignment="1" applyProtection="1">
      <alignment horizontal="right" vertical="center"/>
    </xf>
    <xf numFmtId="0" fontId="17" fillId="0" borderId="2" xfId="2" applyFont="1" applyBorder="1"/>
    <xf numFmtId="0" fontId="18" fillId="0" borderId="3" xfId="2" applyNumberFormat="1" applyFont="1" applyFill="1" applyBorder="1" applyAlignment="1" applyProtection="1">
      <alignment vertical="top" wrapText="1"/>
    </xf>
    <xf numFmtId="3" fontId="11" fillId="2" borderId="2" xfId="2" applyNumberFormat="1" applyFont="1" applyFill="1" applyBorder="1" applyAlignment="1" applyProtection="1">
      <alignment horizontal="center" vertical="center"/>
    </xf>
    <xf numFmtId="0" fontId="17" fillId="0" borderId="0" xfId="2" applyFont="1" applyBorder="1"/>
    <xf numFmtId="0" fontId="18" fillId="0" borderId="3" xfId="2" applyNumberFormat="1" applyFont="1" applyFill="1" applyBorder="1" applyAlignment="1" applyProtection="1">
      <alignment horizontal="center" vertical="top" wrapText="1"/>
    </xf>
    <xf numFmtId="0" fontId="19" fillId="0" borderId="4" xfId="2" applyNumberFormat="1" applyFont="1" applyFill="1" applyBorder="1" applyAlignment="1" applyProtection="1">
      <alignment horizontal="left" vertical="center"/>
    </xf>
    <xf numFmtId="0" fontId="18" fillId="0" borderId="5" xfId="2" applyNumberFormat="1" applyFont="1" applyFill="1" applyBorder="1" applyAlignment="1" applyProtection="1">
      <alignment horizontal="center" vertical="top" wrapText="1"/>
    </xf>
    <xf numFmtId="0" fontId="18" fillId="0" borderId="6" xfId="2" applyNumberFormat="1" applyFont="1" applyFill="1" applyBorder="1" applyAlignment="1" applyProtection="1">
      <alignment horizontal="center" vertical="center"/>
    </xf>
    <xf numFmtId="0" fontId="18" fillId="0" borderId="4" xfId="2" applyNumberFormat="1" applyFont="1" applyFill="1" applyBorder="1" applyAlignment="1" applyProtection="1">
      <alignment vertical="center"/>
    </xf>
    <xf numFmtId="0" fontId="18" fillId="0" borderId="7" xfId="2" applyNumberFormat="1" applyFont="1" applyFill="1" applyBorder="1" applyAlignment="1" applyProtection="1">
      <alignment vertical="center"/>
    </xf>
    <xf numFmtId="0" fontId="18" fillId="0" borderId="5" xfId="2" applyNumberFormat="1" applyFont="1" applyFill="1" applyBorder="1" applyAlignment="1" applyProtection="1">
      <alignment vertical="center"/>
    </xf>
    <xf numFmtId="49" fontId="18" fillId="0" borderId="6" xfId="2" applyNumberFormat="1" applyFont="1" applyFill="1" applyBorder="1" applyAlignment="1" applyProtection="1">
      <alignment horizontal="center" vertical="center" wrapText="1"/>
    </xf>
    <xf numFmtId="0" fontId="20" fillId="0" borderId="0" xfId="2" applyFont="1"/>
    <xf numFmtId="49" fontId="1" fillId="0" borderId="6" xfId="2" applyNumberFormat="1" applyBorder="1" applyAlignment="1">
      <alignment horizontal="center" vertical="center"/>
    </xf>
    <xf numFmtId="0" fontId="12" fillId="0" borderId="4" xfId="2" applyNumberFormat="1" applyFont="1" applyFill="1" applyBorder="1" applyAlignment="1" applyProtection="1">
      <alignment vertical="center"/>
    </xf>
    <xf numFmtId="0" fontId="12" fillId="0" borderId="7" xfId="2" applyNumberFormat="1" applyFont="1" applyFill="1" applyBorder="1" applyAlignment="1" applyProtection="1">
      <alignment vertical="center"/>
    </xf>
    <xf numFmtId="0" fontId="12" fillId="0" borderId="5" xfId="2" applyNumberFormat="1" applyFont="1" applyFill="1" applyBorder="1" applyAlignment="1" applyProtection="1">
      <alignment vertical="center"/>
    </xf>
    <xf numFmtId="0" fontId="0" fillId="3" borderId="2" xfId="0" applyFill="1" applyBorder="1"/>
    <xf numFmtId="0" fontId="1" fillId="0" borderId="0" xfId="2" applyBorder="1"/>
    <xf numFmtId="49" fontId="1" fillId="0" borderId="8" xfId="2" applyNumberFormat="1" applyBorder="1" applyAlignment="1">
      <alignment horizontal="center" vertical="center"/>
    </xf>
    <xf numFmtId="0" fontId="0" fillId="4" borderId="2" xfId="0" applyFill="1" applyBorder="1"/>
    <xf numFmtId="49" fontId="1" fillId="0" borderId="9" xfId="2" applyNumberFormat="1" applyBorder="1" applyAlignment="1">
      <alignment horizontal="center" vertical="center"/>
    </xf>
    <xf numFmtId="0" fontId="12" fillId="0" borderId="10" xfId="2" applyNumberFormat="1" applyFont="1" applyFill="1" applyBorder="1" applyAlignment="1" applyProtection="1">
      <alignment horizontal="right" vertical="center"/>
    </xf>
    <xf numFmtId="0" fontId="50" fillId="0" borderId="10" xfId="2" applyNumberFormat="1" applyFont="1" applyFill="1" applyBorder="1" applyAlignment="1" applyProtection="1">
      <alignment horizontal="right" vertical="center"/>
    </xf>
    <xf numFmtId="3" fontId="11" fillId="0" borderId="11" xfId="2" applyNumberFormat="1" applyFont="1" applyFill="1" applyBorder="1" applyAlignment="1" applyProtection="1">
      <alignment horizontal="center" vertical="center"/>
      <protection locked="0"/>
    </xf>
    <xf numFmtId="3" fontId="11" fillId="0" borderId="12" xfId="2" applyNumberFormat="1" applyFont="1" applyFill="1" applyBorder="1" applyAlignment="1" applyProtection="1">
      <alignment horizontal="center" vertical="center"/>
      <protection locked="0"/>
    </xf>
    <xf numFmtId="0" fontId="1" fillId="0" borderId="2" xfId="2" applyBorder="1" applyProtection="1"/>
    <xf numFmtId="49" fontId="12" fillId="5" borderId="11" xfId="2" applyNumberFormat="1" applyFont="1" applyFill="1" applyBorder="1" applyAlignment="1" applyProtection="1">
      <alignment horizontal="center" vertical="center"/>
    </xf>
    <xf numFmtId="0" fontId="23" fillId="0" borderId="13" xfId="2" applyNumberFormat="1" applyFont="1" applyFill="1" applyBorder="1" applyAlignment="1" applyProtection="1">
      <alignment vertical="center"/>
    </xf>
    <xf numFmtId="0" fontId="23" fillId="0" borderId="14" xfId="2" applyNumberFormat="1" applyFont="1" applyFill="1" applyBorder="1" applyAlignment="1" applyProtection="1">
      <alignment vertical="center"/>
    </xf>
    <xf numFmtId="0" fontId="23" fillId="0" borderId="12" xfId="2" applyNumberFormat="1" applyFont="1" applyFill="1" applyBorder="1" applyAlignment="1" applyProtection="1">
      <alignment vertical="center"/>
    </xf>
    <xf numFmtId="3" fontId="11" fillId="0" borderId="15" xfId="2" applyNumberFormat="1" applyFont="1" applyFill="1" applyBorder="1" applyAlignment="1" applyProtection="1">
      <alignment horizontal="center" vertical="center"/>
      <protection locked="0"/>
    </xf>
    <xf numFmtId="3" fontId="11" fillId="0" borderId="16" xfId="2" applyNumberFormat="1" applyFont="1" applyFill="1" applyBorder="1" applyAlignment="1" applyProtection="1">
      <alignment horizontal="center" vertical="center"/>
      <protection locked="0"/>
    </xf>
    <xf numFmtId="49" fontId="11" fillId="5" borderId="15" xfId="2" applyNumberFormat="1" applyFont="1" applyFill="1" applyBorder="1" applyAlignment="1" applyProtection="1">
      <alignment horizontal="center" vertical="center"/>
    </xf>
    <xf numFmtId="0" fontId="51" fillId="0" borderId="17" xfId="2" applyNumberFormat="1" applyFont="1" applyFill="1" applyBorder="1" applyAlignment="1" applyProtection="1">
      <alignment vertical="center"/>
    </xf>
    <xf numFmtId="0" fontId="51" fillId="0" borderId="18" xfId="2" applyNumberFormat="1" applyFont="1" applyFill="1" applyBorder="1" applyAlignment="1" applyProtection="1">
      <alignment vertical="center"/>
    </xf>
    <xf numFmtId="0" fontId="51" fillId="0" borderId="16" xfId="2" applyNumberFormat="1" applyFont="1" applyFill="1" applyBorder="1" applyAlignment="1" applyProtection="1">
      <alignment vertical="center"/>
    </xf>
    <xf numFmtId="0" fontId="17" fillId="0" borderId="2" xfId="2" applyFont="1" applyBorder="1" applyProtection="1"/>
    <xf numFmtId="49" fontId="11" fillId="0" borderId="15" xfId="2" applyNumberFormat="1" applyFont="1" applyFill="1" applyBorder="1" applyAlignment="1" applyProtection="1">
      <alignment horizontal="center" vertical="center"/>
    </xf>
    <xf numFmtId="0" fontId="51" fillId="0" borderId="0" xfId="2" applyNumberFormat="1" applyFont="1" applyFill="1" applyBorder="1" applyAlignment="1" applyProtection="1">
      <alignment horizontal="right" vertical="center" indent="1"/>
    </xf>
    <xf numFmtId="0" fontId="51" fillId="0" borderId="1" xfId="2" applyNumberFormat="1" applyFont="1" applyFill="1" applyBorder="1" applyAlignment="1" applyProtection="1">
      <alignment vertical="center"/>
    </xf>
    <xf numFmtId="0" fontId="52" fillId="0" borderId="19" xfId="2" applyNumberFormat="1" applyFont="1" applyFill="1" applyBorder="1" applyAlignment="1" applyProtection="1">
      <alignment horizontal="right" vertical="center"/>
    </xf>
    <xf numFmtId="4" fontId="53" fillId="0" borderId="20" xfId="2" applyNumberFormat="1" applyFont="1" applyFill="1" applyBorder="1" applyAlignment="1" applyProtection="1">
      <alignment vertical="center"/>
    </xf>
    <xf numFmtId="4" fontId="53" fillId="0" borderId="19" xfId="2" applyNumberFormat="1" applyFont="1" applyFill="1" applyBorder="1" applyAlignment="1" applyProtection="1">
      <alignment vertical="center"/>
    </xf>
    <xf numFmtId="4" fontId="53" fillId="0" borderId="2" xfId="2" applyNumberFormat="1" applyFont="1" applyFill="1" applyBorder="1" applyAlignment="1" applyProtection="1">
      <alignment vertical="center"/>
    </xf>
    <xf numFmtId="0" fontId="52" fillId="0" borderId="16" xfId="2" applyNumberFormat="1" applyFont="1" applyFill="1" applyBorder="1" applyAlignment="1" applyProtection="1">
      <alignment horizontal="right" vertical="center"/>
    </xf>
    <xf numFmtId="4" fontId="53" fillId="0" borderId="15" xfId="2" applyNumberFormat="1" applyFont="1" applyFill="1" applyBorder="1" applyAlignment="1" applyProtection="1">
      <alignment vertical="center"/>
    </xf>
    <xf numFmtId="4" fontId="53" fillId="0" borderId="16" xfId="2" applyNumberFormat="1" applyFont="1" applyFill="1" applyBorder="1" applyAlignment="1" applyProtection="1">
      <alignment vertical="center"/>
    </xf>
    <xf numFmtId="49" fontId="11" fillId="0" borderId="21" xfId="2" applyNumberFormat="1" applyFont="1" applyFill="1" applyBorder="1" applyAlignment="1" applyProtection="1">
      <alignment horizontal="center" vertical="center"/>
    </xf>
    <xf numFmtId="0" fontId="1" fillId="0" borderId="3" xfId="2" applyBorder="1" applyAlignment="1"/>
    <xf numFmtId="0" fontId="52" fillId="0" borderId="22" xfId="2" applyNumberFormat="1" applyFont="1" applyFill="1" applyBorder="1" applyAlignment="1" applyProtection="1">
      <alignment horizontal="right" vertical="center"/>
    </xf>
    <xf numFmtId="4" fontId="53" fillId="0" borderId="21" xfId="2" applyNumberFormat="1" applyFont="1" applyBorder="1" applyAlignment="1" applyProtection="1"/>
    <xf numFmtId="4" fontId="53" fillId="0" borderId="23" xfId="2" applyNumberFormat="1" applyFont="1" applyBorder="1" applyAlignment="1" applyProtection="1"/>
    <xf numFmtId="49" fontId="12" fillId="0" borderId="11" xfId="2" applyNumberFormat="1" applyFont="1" applyFill="1" applyBorder="1" applyAlignment="1" applyProtection="1">
      <alignment horizontal="center" vertical="center"/>
    </xf>
    <xf numFmtId="0" fontId="23" fillId="0" borderId="24" xfId="2" applyNumberFormat="1" applyFont="1" applyFill="1" applyBorder="1" applyAlignment="1" applyProtection="1">
      <alignment vertical="center"/>
    </xf>
    <xf numFmtId="0" fontId="23" fillId="0" borderId="25" xfId="2" applyNumberFormat="1" applyFont="1" applyFill="1" applyBorder="1" applyAlignment="1" applyProtection="1">
      <alignment vertical="center"/>
    </xf>
    <xf numFmtId="0" fontId="23" fillId="0" borderId="26" xfId="2" applyNumberFormat="1" applyFont="1" applyFill="1" applyBorder="1" applyAlignment="1" applyProtection="1">
      <alignment vertical="center"/>
    </xf>
    <xf numFmtId="0" fontId="51" fillId="0" borderId="27" xfId="2" applyNumberFormat="1" applyFont="1" applyFill="1" applyBorder="1" applyAlignment="1" applyProtection="1">
      <alignment vertical="center"/>
    </xf>
    <xf numFmtId="0" fontId="51" fillId="0" borderId="28" xfId="2" applyNumberFormat="1" applyFont="1" applyFill="1" applyBorder="1" applyAlignment="1" applyProtection="1">
      <alignment vertical="center"/>
    </xf>
    <xf numFmtId="0" fontId="51" fillId="0" borderId="29" xfId="2" applyNumberFormat="1" applyFont="1" applyFill="1" applyBorder="1" applyAlignment="1" applyProtection="1">
      <alignment vertical="center"/>
    </xf>
    <xf numFmtId="0" fontId="51" fillId="0" borderId="30" xfId="2" applyNumberFormat="1" applyFont="1" applyFill="1" applyBorder="1" applyAlignment="1" applyProtection="1">
      <alignment vertical="center"/>
    </xf>
    <xf numFmtId="0" fontId="51" fillId="0" borderId="31" xfId="2" applyNumberFormat="1" applyFont="1" applyFill="1" applyBorder="1" applyAlignment="1" applyProtection="1">
      <alignment vertical="center"/>
    </xf>
    <xf numFmtId="0" fontId="51" fillId="0" borderId="32" xfId="2" applyNumberFormat="1" applyFont="1" applyFill="1" applyBorder="1" applyAlignment="1" applyProtection="1">
      <alignment vertical="center"/>
    </xf>
    <xf numFmtId="0" fontId="1" fillId="0" borderId="0" xfId="2" applyAlignment="1">
      <alignment horizontal="right"/>
    </xf>
    <xf numFmtId="0" fontId="1" fillId="0" borderId="0" xfId="2" applyProtection="1"/>
    <xf numFmtId="0" fontId="54" fillId="0" borderId="33" xfId="2" applyFont="1" applyBorder="1" applyAlignment="1" applyProtection="1">
      <alignment horizontal="right" vertical="center"/>
    </xf>
    <xf numFmtId="0" fontId="0" fillId="0" borderId="0" xfId="0" applyProtection="1"/>
    <xf numFmtId="49" fontId="11" fillId="0" borderId="20" xfId="2" applyNumberFormat="1" applyFont="1" applyFill="1" applyBorder="1" applyAlignment="1" applyProtection="1">
      <alignment horizontal="center" vertical="center"/>
    </xf>
    <xf numFmtId="0" fontId="51" fillId="0" borderId="0" xfId="2" applyNumberFormat="1" applyFont="1" applyFill="1" applyBorder="1" applyAlignment="1" applyProtection="1">
      <alignment horizontal="right" vertical="center"/>
    </xf>
    <xf numFmtId="0" fontId="51" fillId="0" borderId="1" xfId="2" applyNumberFormat="1" applyFont="1" applyFill="1" applyBorder="1" applyAlignment="1" applyProtection="1">
      <alignment horizontal="right" vertical="center"/>
    </xf>
    <xf numFmtId="0" fontId="51" fillId="0" borderId="34" xfId="2" applyNumberFormat="1" applyFont="1" applyFill="1" applyBorder="1" applyAlignment="1" applyProtection="1">
      <alignment horizontal="right" vertical="center"/>
    </xf>
    <xf numFmtId="0" fontId="52" fillId="0" borderId="35" xfId="2" applyNumberFormat="1" applyFont="1" applyFill="1" applyBorder="1" applyAlignment="1" applyProtection="1">
      <alignment horizontal="right" vertical="center"/>
    </xf>
    <xf numFmtId="164" fontId="55" fillId="0" borderId="15" xfId="2" applyNumberFormat="1" applyFont="1" applyBorder="1" applyAlignment="1" applyProtection="1"/>
    <xf numFmtId="164" fontId="55" fillId="0" borderId="16" xfId="2" applyNumberFormat="1" applyFont="1" applyBorder="1" applyAlignment="1" applyProtection="1"/>
    <xf numFmtId="0" fontId="51" fillId="0" borderId="18" xfId="2" applyNumberFormat="1" applyFont="1" applyFill="1" applyBorder="1" applyAlignment="1" applyProtection="1">
      <alignment horizontal="right" vertical="center"/>
    </xf>
    <xf numFmtId="0" fontId="52" fillId="0" borderId="36" xfId="2" applyNumberFormat="1" applyFont="1" applyFill="1" applyBorder="1" applyAlignment="1" applyProtection="1">
      <alignment horizontal="right" vertical="center"/>
    </xf>
    <xf numFmtId="0" fontId="51" fillId="0" borderId="37" xfId="2" applyNumberFormat="1" applyFont="1" applyFill="1" applyBorder="1" applyAlignment="1" applyProtection="1">
      <alignment horizontal="right" vertical="center"/>
    </xf>
    <xf numFmtId="49" fontId="11" fillId="0" borderId="9" xfId="2" applyNumberFormat="1" applyFont="1" applyFill="1" applyBorder="1" applyAlignment="1" applyProtection="1">
      <alignment horizontal="center" vertical="center"/>
    </xf>
    <xf numFmtId="0" fontId="52" fillId="0" borderId="38" xfId="2" applyNumberFormat="1" applyFont="1" applyFill="1" applyBorder="1" applyAlignment="1" applyProtection="1">
      <alignment horizontal="right" vertical="center"/>
    </xf>
    <xf numFmtId="0" fontId="24" fillId="0" borderId="24" xfId="2" applyNumberFormat="1" applyFont="1" applyFill="1" applyBorder="1" applyAlignment="1" applyProtection="1">
      <alignment vertical="center"/>
    </xf>
    <xf numFmtId="0" fontId="24" fillId="0" borderId="25" xfId="2" applyNumberFormat="1" applyFont="1" applyFill="1" applyBorder="1" applyAlignment="1" applyProtection="1">
      <alignment vertical="center"/>
    </xf>
    <xf numFmtId="0" fontId="24" fillId="0" borderId="26" xfId="2" applyNumberFormat="1" applyFont="1" applyFill="1" applyBorder="1" applyAlignment="1" applyProtection="1">
      <alignment vertical="center"/>
    </xf>
    <xf numFmtId="0" fontId="52" fillId="0" borderId="39" xfId="2" applyNumberFormat="1" applyFont="1" applyFill="1" applyBorder="1" applyAlignment="1" applyProtection="1">
      <alignment horizontal="right" vertical="center"/>
    </xf>
    <xf numFmtId="49" fontId="11" fillId="0" borderId="8" xfId="2" applyNumberFormat="1" applyFont="1" applyFill="1" applyBorder="1" applyAlignment="1" applyProtection="1">
      <alignment horizontal="center" vertical="center"/>
    </xf>
    <xf numFmtId="0" fontId="52" fillId="0" borderId="40" xfId="2" applyNumberFormat="1" applyFont="1" applyFill="1" applyBorder="1" applyAlignment="1" applyProtection="1">
      <alignment horizontal="right" vertical="center"/>
    </xf>
    <xf numFmtId="0" fontId="25" fillId="0" borderId="13" xfId="2" applyNumberFormat="1" applyFont="1" applyFill="1" applyBorder="1" applyAlignment="1" applyProtection="1">
      <alignment vertical="center"/>
    </xf>
    <xf numFmtId="0" fontId="25" fillId="0" borderId="14" xfId="2" applyNumberFormat="1" applyFont="1" applyFill="1" applyBorder="1" applyAlignment="1" applyProtection="1">
      <alignment vertical="center"/>
    </xf>
    <xf numFmtId="0" fontId="25" fillId="0" borderId="12" xfId="2" applyNumberFormat="1" applyFont="1" applyFill="1" applyBorder="1" applyAlignment="1" applyProtection="1">
      <alignment vertical="center"/>
    </xf>
    <xf numFmtId="3" fontId="26" fillId="6" borderId="11" xfId="2" applyNumberFormat="1" applyFont="1" applyFill="1" applyBorder="1" applyAlignment="1" applyProtection="1">
      <alignment horizontal="center" vertical="center"/>
    </xf>
    <xf numFmtId="3" fontId="26" fillId="6" borderId="12" xfId="2" applyNumberFormat="1" applyFont="1" applyFill="1" applyBorder="1" applyAlignment="1" applyProtection="1">
      <alignment horizontal="center" vertical="center"/>
    </xf>
    <xf numFmtId="0" fontId="51" fillId="0" borderId="41" xfId="2" applyNumberFormat="1" applyFont="1" applyFill="1" applyBorder="1" applyAlignment="1" applyProtection="1">
      <alignment vertical="center"/>
    </xf>
    <xf numFmtId="0" fontId="51" fillId="0" borderId="42" xfId="2" applyNumberFormat="1" applyFont="1" applyFill="1" applyBorder="1" applyAlignment="1" applyProtection="1">
      <alignment vertical="center"/>
    </xf>
    <xf numFmtId="0" fontId="51" fillId="0" borderId="43" xfId="2" applyNumberFormat="1" applyFont="1" applyFill="1" applyBorder="1" applyAlignment="1" applyProtection="1">
      <alignment vertical="center"/>
    </xf>
    <xf numFmtId="0" fontId="51" fillId="0" borderId="44" xfId="2" applyNumberFormat="1" applyFont="1" applyFill="1" applyBorder="1" applyAlignment="1" applyProtection="1">
      <alignment vertical="center"/>
    </xf>
    <xf numFmtId="0" fontId="51" fillId="0" borderId="45" xfId="2" applyNumberFormat="1" applyFont="1" applyFill="1" applyBorder="1" applyAlignment="1" applyProtection="1">
      <alignment vertical="center"/>
    </xf>
    <xf numFmtId="0" fontId="51" fillId="0" borderId="46" xfId="2" applyNumberFormat="1" applyFont="1" applyFill="1" applyBorder="1" applyAlignment="1" applyProtection="1">
      <alignment vertical="center"/>
    </xf>
    <xf numFmtId="0" fontId="27" fillId="7" borderId="47" xfId="2" applyNumberFormat="1" applyFont="1" applyFill="1" applyBorder="1" applyAlignment="1" applyProtection="1">
      <alignment horizontal="center" vertical="center"/>
    </xf>
    <xf numFmtId="0" fontId="27" fillId="7" borderId="48" xfId="2" applyNumberFormat="1" applyFont="1" applyFill="1" applyBorder="1" applyAlignment="1" applyProtection="1">
      <alignment horizontal="center" vertical="center"/>
    </xf>
    <xf numFmtId="0" fontId="52" fillId="0" borderId="18" xfId="2" applyNumberFormat="1" applyFont="1" applyFill="1" applyBorder="1" applyAlignment="1" applyProtection="1">
      <alignment vertical="center"/>
    </xf>
    <xf numFmtId="0" fontId="52" fillId="0" borderId="17" xfId="2" applyNumberFormat="1" applyFont="1" applyFill="1" applyBorder="1" applyAlignment="1" applyProtection="1">
      <alignment horizontal="right" vertical="center"/>
    </xf>
    <xf numFmtId="0" fontId="1" fillId="0" borderId="0" xfId="2" applyAlignment="1">
      <alignment horizontal="center" vertical="center"/>
    </xf>
    <xf numFmtId="0" fontId="52" fillId="0" borderId="49" xfId="2" applyNumberFormat="1" applyFont="1" applyFill="1" applyBorder="1" applyAlignment="1" applyProtection="1">
      <alignment vertical="center"/>
    </xf>
    <xf numFmtId="0" fontId="51" fillId="0" borderId="18" xfId="2" applyNumberFormat="1" applyFont="1" applyFill="1" applyBorder="1" applyAlignment="1" applyProtection="1">
      <alignment vertical="top"/>
    </xf>
    <xf numFmtId="0" fontId="51" fillId="0" borderId="18" xfId="2" applyFont="1" applyBorder="1"/>
    <xf numFmtId="0" fontId="27" fillId="7" borderId="50" xfId="2" applyNumberFormat="1" applyFont="1" applyFill="1" applyBorder="1" applyAlignment="1" applyProtection="1">
      <alignment horizontal="center" vertical="center"/>
    </xf>
    <xf numFmtId="0" fontId="51" fillId="0" borderId="17" xfId="2" applyFont="1" applyBorder="1" applyAlignment="1">
      <alignment vertical="center"/>
    </xf>
    <xf numFmtId="0" fontId="51" fillId="0" borderId="18" xfId="2" applyFont="1" applyBorder="1" applyAlignment="1">
      <alignment vertical="center"/>
    </xf>
    <xf numFmtId="0" fontId="51" fillId="0" borderId="16" xfId="2" applyFont="1" applyBorder="1" applyAlignment="1">
      <alignment vertical="center"/>
    </xf>
    <xf numFmtId="0" fontId="51" fillId="0" borderId="17" xfId="2" applyFont="1" applyBorder="1" applyAlignment="1">
      <alignment horizontal="right" vertical="center"/>
    </xf>
    <xf numFmtId="49" fontId="12" fillId="0" borderId="20" xfId="2" applyNumberFormat="1" applyFont="1" applyFill="1" applyBorder="1" applyAlignment="1" applyProtection="1">
      <alignment horizontal="center" vertical="center"/>
    </xf>
    <xf numFmtId="0" fontId="23" fillId="0" borderId="17" xfId="2" applyNumberFormat="1" applyFont="1" applyFill="1" applyBorder="1" applyAlignment="1" applyProtection="1">
      <alignment vertical="center"/>
    </xf>
    <xf numFmtId="0" fontId="23" fillId="0" borderId="18" xfId="2" applyNumberFormat="1" applyFont="1" applyFill="1" applyBorder="1" applyAlignment="1" applyProtection="1">
      <alignment vertical="center"/>
    </xf>
    <xf numFmtId="49" fontId="12" fillId="0" borderId="15" xfId="2" applyNumberFormat="1" applyFont="1" applyFill="1" applyBorder="1" applyAlignment="1" applyProtection="1">
      <alignment horizontal="center" vertical="center"/>
    </xf>
    <xf numFmtId="0" fontId="51" fillId="0" borderId="18" xfId="2" applyFont="1" applyBorder="1" applyAlignment="1">
      <alignment horizontal="left" vertical="center"/>
    </xf>
    <xf numFmtId="0" fontId="17" fillId="0" borderId="0" xfId="2" applyFont="1" applyProtection="1"/>
    <xf numFmtId="0" fontId="51" fillId="0" borderId="49" xfId="2" applyFont="1" applyBorder="1" applyAlignment="1">
      <alignment vertical="center"/>
    </xf>
    <xf numFmtId="0" fontId="51" fillId="0" borderId="23" xfId="2" applyFont="1" applyBorder="1" applyAlignment="1">
      <alignment vertical="center"/>
    </xf>
    <xf numFmtId="3" fontId="26" fillId="0" borderId="2" xfId="2" applyNumberFormat="1" applyFont="1" applyFill="1" applyBorder="1" applyAlignment="1" applyProtection="1">
      <alignment horizontal="center" vertical="center"/>
    </xf>
    <xf numFmtId="0" fontId="1" fillId="0" borderId="0" xfId="2" quotePrefix="1"/>
    <xf numFmtId="49" fontId="28" fillId="0" borderId="9" xfId="2" applyNumberFormat="1" applyFont="1" applyFill="1" applyBorder="1" applyAlignment="1" applyProtection="1">
      <alignment horizontal="center" vertical="center"/>
    </xf>
    <xf numFmtId="0" fontId="23" fillId="0" borderId="0" xfId="2" applyNumberFormat="1" applyFont="1" applyFill="1" applyBorder="1" applyAlignment="1" applyProtection="1">
      <alignment horizontal="left" vertical="center" wrapText="1" indent="1"/>
    </xf>
    <xf numFmtId="0" fontId="56" fillId="0" borderId="0" xfId="2" applyNumberFormat="1" applyFont="1" applyFill="1" applyBorder="1" applyAlignment="1" applyProtection="1">
      <alignment horizontal="right" vertical="center" indent="1"/>
    </xf>
    <xf numFmtId="4" fontId="53" fillId="8" borderId="2" xfId="0" applyNumberFormat="1" applyFont="1" applyFill="1" applyBorder="1" applyAlignment="1" applyProtection="1"/>
    <xf numFmtId="0" fontId="25" fillId="0" borderId="14" xfId="2" applyFont="1" applyBorder="1" applyAlignment="1" applyProtection="1"/>
    <xf numFmtId="0" fontId="31" fillId="0" borderId="0" xfId="2" applyFont="1" applyBorder="1" applyAlignment="1" applyProtection="1">
      <alignment horizontal="left" wrapText="1"/>
    </xf>
    <xf numFmtId="49" fontId="26" fillId="0" borderId="11" xfId="2" applyNumberFormat="1" applyFont="1" applyFill="1" applyBorder="1" applyAlignment="1" applyProtection="1">
      <alignment horizontal="center" vertical="center"/>
    </xf>
    <xf numFmtId="0" fontId="23" fillId="0" borderId="13" xfId="2" applyFont="1" applyBorder="1" applyAlignment="1" applyProtection="1">
      <alignment vertical="center"/>
    </xf>
    <xf numFmtId="0" fontId="23" fillId="0" borderId="14" xfId="2" applyFont="1" applyBorder="1" applyAlignment="1" applyProtection="1">
      <alignment vertical="center"/>
    </xf>
    <xf numFmtId="164" fontId="31" fillId="6" borderId="20" xfId="2" applyNumberFormat="1" applyFont="1" applyFill="1" applyBorder="1" applyAlignment="1" applyProtection="1">
      <alignment horizontal="center" vertical="center"/>
    </xf>
    <xf numFmtId="164" fontId="31" fillId="6" borderId="19" xfId="2" applyNumberFormat="1" applyFont="1" applyFill="1" applyBorder="1" applyAlignment="1" applyProtection="1">
      <alignment horizontal="center" vertical="center"/>
    </xf>
    <xf numFmtId="164" fontId="1" fillId="0" borderId="0" xfId="2" applyNumberFormat="1"/>
    <xf numFmtId="49" fontId="28" fillId="0" borderId="20" xfId="2" applyNumberFormat="1" applyFont="1" applyFill="1" applyBorder="1" applyAlignment="1" applyProtection="1">
      <alignment horizontal="center" vertical="center"/>
    </xf>
    <xf numFmtId="0" fontId="23" fillId="0" borderId="1" xfId="2" applyFont="1" applyBorder="1" applyAlignment="1" applyProtection="1">
      <alignment horizontal="left" vertical="center"/>
    </xf>
    <xf numFmtId="0" fontId="1" fillId="0" borderId="18" xfId="2" applyBorder="1" applyAlignment="1">
      <alignment vertical="center"/>
    </xf>
    <xf numFmtId="0" fontId="56" fillId="0" borderId="16" xfId="2" applyFont="1" applyBorder="1" applyAlignment="1" applyProtection="1">
      <alignment horizontal="right" vertical="center"/>
    </xf>
    <xf numFmtId="164" fontId="53" fillId="8" borderId="15" xfId="0" applyNumberFormat="1" applyFont="1" applyFill="1" applyBorder="1" applyAlignment="1" applyProtection="1"/>
    <xf numFmtId="0" fontId="1" fillId="0" borderId="0" xfId="2" applyAlignment="1">
      <alignment vertical="center"/>
    </xf>
    <xf numFmtId="0" fontId="56" fillId="0" borderId="0" xfId="2" applyFont="1" applyBorder="1" applyAlignment="1" applyProtection="1">
      <alignment horizontal="right" vertical="center"/>
    </xf>
    <xf numFmtId="3" fontId="53" fillId="8" borderId="20" xfId="0" applyNumberFormat="1" applyFont="1" applyFill="1" applyBorder="1" applyAlignment="1" applyProtection="1"/>
    <xf numFmtId="3" fontId="53" fillId="8" borderId="0" xfId="0" applyNumberFormat="1" applyFont="1" applyFill="1" applyBorder="1" applyAlignment="1" applyProtection="1"/>
    <xf numFmtId="49" fontId="28" fillId="0" borderId="15" xfId="2" applyNumberFormat="1" applyFont="1" applyFill="1" applyBorder="1" applyAlignment="1" applyProtection="1">
      <alignment horizontal="center" vertical="center"/>
    </xf>
    <xf numFmtId="0" fontId="51" fillId="0" borderId="17" xfId="2" applyFont="1" applyBorder="1" applyAlignment="1" applyProtection="1">
      <alignment vertical="center"/>
    </xf>
    <xf numFmtId="0" fontId="51" fillId="0" borderId="18" xfId="2" applyFont="1" applyBorder="1" applyAlignment="1" applyProtection="1">
      <alignment vertical="center"/>
    </xf>
    <xf numFmtId="0" fontId="57" fillId="0" borderId="18" xfId="2" applyFont="1" applyBorder="1" applyAlignment="1" applyProtection="1">
      <alignment horizontal="center" vertical="center" wrapText="1"/>
    </xf>
    <xf numFmtId="0" fontId="51" fillId="0" borderId="18" xfId="2" applyFont="1" applyBorder="1" applyAlignment="1" applyProtection="1">
      <alignment horizontal="right" vertical="center" wrapText="1"/>
    </xf>
    <xf numFmtId="0" fontId="58" fillId="0" borderId="0" xfId="2" applyFont="1" applyAlignment="1">
      <alignment horizontal="right" vertical="center"/>
    </xf>
    <xf numFmtId="10" fontId="59" fillId="0" borderId="15" xfId="3" applyNumberFormat="1" applyFont="1" applyFill="1" applyBorder="1" applyAlignment="1" applyProtection="1">
      <alignment horizontal="center" vertical="center"/>
    </xf>
    <xf numFmtId="0" fontId="1" fillId="0" borderId="2" xfId="2" applyBorder="1" applyAlignment="1">
      <alignment horizontal="right" vertical="center"/>
    </xf>
    <xf numFmtId="0" fontId="1" fillId="0" borderId="0" xfId="2" applyAlignment="1">
      <alignment horizontal="left" vertical="center"/>
    </xf>
    <xf numFmtId="0" fontId="51" fillId="0" borderId="16" xfId="2" applyFont="1" applyBorder="1" applyAlignment="1" applyProtection="1">
      <alignment vertical="center"/>
    </xf>
    <xf numFmtId="0" fontId="27" fillId="7" borderId="15" xfId="2" applyNumberFormat="1" applyFont="1" applyFill="1" applyBorder="1" applyAlignment="1" applyProtection="1">
      <alignment horizontal="center" vertical="center"/>
    </xf>
    <xf numFmtId="0" fontId="27" fillId="7" borderId="16" xfId="2" applyNumberFormat="1" applyFont="1" applyFill="1" applyBorder="1" applyAlignment="1" applyProtection="1">
      <alignment horizontal="center" vertical="center"/>
    </xf>
    <xf numFmtId="0" fontId="51" fillId="0" borderId="17" xfId="2" applyFont="1" applyBorder="1" applyAlignment="1" applyProtection="1">
      <alignment horizontal="left" vertical="center"/>
    </xf>
    <xf numFmtId="0" fontId="51" fillId="0" borderId="18" xfId="2" applyFont="1" applyBorder="1" applyAlignment="1" applyProtection="1">
      <alignment horizontal="left" vertical="center"/>
    </xf>
    <xf numFmtId="49" fontId="28" fillId="0" borderId="51" xfId="2" applyNumberFormat="1" applyFont="1" applyFill="1" applyBorder="1" applyAlignment="1" applyProtection="1">
      <alignment horizontal="center" vertical="center"/>
    </xf>
    <xf numFmtId="0" fontId="51" fillId="0" borderId="52" xfId="2" applyFont="1" applyBorder="1" applyAlignment="1" applyProtection="1">
      <alignment horizontal="right" vertical="center" wrapText="1"/>
    </xf>
    <xf numFmtId="49" fontId="28" fillId="0" borderId="21" xfId="2" applyNumberFormat="1" applyFont="1" applyFill="1" applyBorder="1" applyAlignment="1" applyProtection="1">
      <alignment horizontal="center" vertical="center"/>
    </xf>
    <xf numFmtId="3" fontId="53" fillId="5" borderId="8" xfId="0" applyNumberFormat="1" applyFont="1" applyFill="1" applyBorder="1" applyProtection="1"/>
    <xf numFmtId="0" fontId="33" fillId="0" borderId="0" xfId="2" applyFont="1"/>
    <xf numFmtId="0" fontId="34" fillId="0" borderId="0" xfId="2" applyFont="1"/>
    <xf numFmtId="0" fontId="33" fillId="0" borderId="0" xfId="2" applyFont="1" applyProtection="1"/>
    <xf numFmtId="0" fontId="35" fillId="0" borderId="0" xfId="2" applyNumberFormat="1" applyFont="1" applyFill="1" applyBorder="1" applyAlignment="1" applyProtection="1"/>
    <xf numFmtId="0" fontId="36" fillId="0" borderId="0" xfId="2" applyFont="1" applyBorder="1" applyAlignment="1"/>
    <xf numFmtId="0" fontId="36" fillId="0" borderId="0" xfId="2" applyFont="1" applyProtection="1"/>
    <xf numFmtId="0" fontId="37" fillId="0" borderId="0" xfId="2" applyFont="1" applyBorder="1" applyAlignment="1" applyProtection="1">
      <alignment horizontal="center"/>
    </xf>
    <xf numFmtId="0" fontId="35" fillId="0" borderId="0" xfId="2" applyNumberFormat="1" applyFont="1" applyFill="1" applyBorder="1" applyAlignment="1" applyProtection="1">
      <alignment horizontal="left"/>
    </xf>
    <xf numFmtId="0" fontId="14" fillId="0" borderId="1" xfId="2" applyFont="1" applyBorder="1" applyAlignment="1" applyProtection="1">
      <alignment vertical="center"/>
    </xf>
    <xf numFmtId="0" fontId="39" fillId="0" borderId="0" xfId="2" applyFont="1" applyBorder="1" applyAlignment="1">
      <alignment horizontal="center" vertical="center"/>
    </xf>
    <xf numFmtId="0" fontId="1" fillId="0" borderId="0" xfId="2" applyAlignment="1">
      <alignment horizontal="left"/>
    </xf>
    <xf numFmtId="0" fontId="33" fillId="0" borderId="0" xfId="2" applyFont="1" applyAlignment="1">
      <alignment vertical="center"/>
    </xf>
    <xf numFmtId="0" fontId="15" fillId="0" borderId="1" xfId="2" applyNumberFormat="1" applyFont="1" applyFill="1" applyBorder="1" applyAlignment="1" applyProtection="1">
      <alignment vertical="center"/>
    </xf>
    <xf numFmtId="0" fontId="18" fillId="0" borderId="0" xfId="2" applyNumberFormat="1" applyFont="1" applyFill="1" applyBorder="1" applyAlignment="1" applyProtection="1">
      <alignment horizontal="right" vertical="center"/>
    </xf>
    <xf numFmtId="14" fontId="38" fillId="2" borderId="1" xfId="2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/>
    <xf numFmtId="0" fontId="35" fillId="0" borderId="0" xfId="2" applyNumberFormat="1" applyFont="1" applyFill="1" applyBorder="1" applyAlignment="1" applyProtection="1">
      <alignment horizontal="center" vertical="top"/>
    </xf>
    <xf numFmtId="0" fontId="40" fillId="0" borderId="0" xfId="2" applyFont="1" applyAlignment="1">
      <alignment horizontal="center"/>
    </xf>
    <xf numFmtId="0" fontId="41" fillId="0" borderId="0" xfId="2" applyFont="1" applyAlignment="1">
      <alignment vertical="top" wrapText="1"/>
    </xf>
    <xf numFmtId="0" fontId="41" fillId="0" borderId="0" xfId="2" applyFont="1" applyAlignment="1">
      <alignment horizontal="left" vertical="top" wrapText="1"/>
    </xf>
    <xf numFmtId="0" fontId="42" fillId="0" borderId="0" xfId="2" applyFont="1"/>
    <xf numFmtId="0" fontId="1" fillId="0" borderId="0" xfId="2" applyAlignment="1">
      <alignment vertical="top" wrapText="1"/>
    </xf>
    <xf numFmtId="0" fontId="1" fillId="0" borderId="0" xfId="2" applyAlignment="1">
      <alignment horizontal="left" vertical="top" wrapText="1"/>
    </xf>
    <xf numFmtId="0" fontId="21" fillId="0" borderId="0" xfId="2" applyFont="1"/>
    <xf numFmtId="0" fontId="56" fillId="0" borderId="22" xfId="2" applyFont="1" applyBorder="1" applyAlignment="1" applyProtection="1">
      <alignment horizontal="right"/>
    </xf>
    <xf numFmtId="164" fontId="53" fillId="8" borderId="8" xfId="0" applyNumberFormat="1" applyFont="1" applyFill="1" applyBorder="1" applyAlignment="1" applyProtection="1"/>
    <xf numFmtId="0" fontId="25" fillId="0" borderId="5" xfId="2" applyFont="1" applyBorder="1" applyAlignment="1" applyProtection="1"/>
    <xf numFmtId="0" fontId="52" fillId="0" borderId="53" xfId="2" applyNumberFormat="1" applyFont="1" applyFill="1" applyBorder="1" applyAlignment="1" applyProtection="1">
      <alignment horizontal="right" vertical="center"/>
    </xf>
    <xf numFmtId="0" fontId="51" fillId="0" borderId="23" xfId="2" applyNumberFormat="1" applyFont="1" applyFill="1" applyBorder="1" applyAlignment="1" applyProtection="1">
      <alignment vertical="center"/>
    </xf>
    <xf numFmtId="0" fontId="51" fillId="0" borderId="1" xfId="2" applyFont="1" applyBorder="1" applyAlignment="1" applyProtection="1">
      <alignment horizontal="right" vertical="center" wrapText="1"/>
    </xf>
    <xf numFmtId="0" fontId="57" fillId="0" borderId="16" xfId="2" applyFont="1" applyBorder="1" applyAlignment="1" applyProtection="1">
      <alignment horizontal="center" vertical="center" wrapText="1"/>
    </xf>
    <xf numFmtId="0" fontId="51" fillId="0" borderId="54" xfId="2" applyFont="1" applyBorder="1" applyAlignment="1" applyProtection="1">
      <alignment horizontal="left" vertical="center"/>
    </xf>
    <xf numFmtId="0" fontId="51" fillId="0" borderId="1" xfId="2" applyFont="1" applyBorder="1" applyAlignment="1" applyProtection="1">
      <alignment horizontal="left" vertical="center"/>
    </xf>
    <xf numFmtId="0" fontId="57" fillId="0" borderId="19" xfId="2" applyFont="1" applyBorder="1" applyAlignment="1" applyProtection="1">
      <alignment horizontal="center" vertical="center" wrapText="1"/>
    </xf>
    <xf numFmtId="0" fontId="1" fillId="0" borderId="17" xfId="2" applyBorder="1"/>
    <xf numFmtId="3" fontId="11" fillId="0" borderId="6" xfId="2" applyNumberFormat="1" applyFont="1" applyFill="1" applyBorder="1" applyAlignment="1" applyProtection="1">
      <alignment horizontal="center" vertical="center"/>
      <protection locked="0"/>
    </xf>
    <xf numFmtId="3" fontId="53" fillId="0" borderId="8" xfId="2" applyNumberFormat="1" applyFont="1" applyFill="1" applyBorder="1" applyAlignment="1" applyProtection="1">
      <alignment vertical="center"/>
      <protection locked="0"/>
    </xf>
    <xf numFmtId="3" fontId="11" fillId="0" borderId="20" xfId="2" applyNumberFormat="1" applyFont="1" applyFill="1" applyBorder="1" applyAlignment="1" applyProtection="1">
      <alignment horizontal="center" vertical="center"/>
      <protection locked="0"/>
    </xf>
    <xf numFmtId="3" fontId="11" fillId="0" borderId="19" xfId="2" applyNumberFormat="1" applyFont="1" applyFill="1" applyBorder="1" applyAlignment="1" applyProtection="1">
      <alignment horizontal="center" vertical="center"/>
      <protection locked="0"/>
    </xf>
    <xf numFmtId="3" fontId="11" fillId="0" borderId="21" xfId="2" applyNumberFormat="1" applyFont="1" applyFill="1" applyBorder="1" applyAlignment="1" applyProtection="1">
      <alignment horizontal="center" vertical="center"/>
      <protection locked="0"/>
    </xf>
    <xf numFmtId="3" fontId="11" fillId="0" borderId="23" xfId="2" applyNumberFormat="1" applyFont="1" applyFill="1" applyBorder="1" applyAlignment="1" applyProtection="1">
      <alignment horizontal="center" vertical="center"/>
      <protection locked="0"/>
    </xf>
    <xf numFmtId="4" fontId="53" fillId="0" borderId="20" xfId="2" applyNumberFormat="1" applyFont="1" applyFill="1" applyBorder="1" applyAlignment="1" applyProtection="1">
      <alignment vertical="center"/>
      <protection locked="0"/>
    </xf>
    <xf numFmtId="4" fontId="53" fillId="0" borderId="19" xfId="2" applyNumberFormat="1" applyFont="1" applyFill="1" applyBorder="1" applyAlignment="1" applyProtection="1">
      <alignment vertical="center"/>
      <protection locked="0"/>
    </xf>
    <xf numFmtId="4" fontId="53" fillId="0" borderId="15" xfId="2" applyNumberFormat="1" applyFont="1" applyFill="1" applyBorder="1" applyAlignment="1" applyProtection="1">
      <alignment vertical="center"/>
      <protection locked="0"/>
    </xf>
    <xf numFmtId="4" fontId="53" fillId="0" borderId="16" xfId="2" applyNumberFormat="1" applyFont="1" applyFill="1" applyBorder="1" applyAlignment="1" applyProtection="1">
      <alignment vertical="center"/>
      <protection locked="0"/>
    </xf>
    <xf numFmtId="4" fontId="53" fillId="0" borderId="21" xfId="2" applyNumberFormat="1" applyFont="1" applyBorder="1" applyAlignment="1" applyProtection="1">
      <protection locked="0"/>
    </xf>
    <xf numFmtId="4" fontId="53" fillId="0" borderId="23" xfId="2" applyNumberFormat="1" applyFont="1" applyBorder="1" applyAlignment="1" applyProtection="1">
      <protection locked="0"/>
    </xf>
    <xf numFmtId="164" fontId="55" fillId="0" borderId="20" xfId="2" applyNumberFormat="1" applyFont="1" applyBorder="1" applyAlignment="1" applyProtection="1">
      <protection locked="0"/>
    </xf>
    <xf numFmtId="164" fontId="55" fillId="0" borderId="19" xfId="2" applyNumberFormat="1" applyFont="1" applyBorder="1" applyAlignment="1" applyProtection="1">
      <protection locked="0"/>
    </xf>
    <xf numFmtId="165" fontId="53" fillId="8" borderId="59" xfId="3" applyNumberFormat="1" applyFont="1" applyFill="1" applyBorder="1" applyProtection="1">
      <protection locked="0"/>
    </xf>
    <xf numFmtId="165" fontId="53" fillId="8" borderId="8" xfId="3" applyNumberFormat="1" applyFont="1" applyFill="1" applyBorder="1" applyProtection="1">
      <protection locked="0"/>
    </xf>
    <xf numFmtId="3" fontId="11" fillId="0" borderId="55" xfId="2" applyNumberFormat="1" applyFont="1" applyFill="1" applyBorder="1" applyAlignment="1" applyProtection="1">
      <alignment horizontal="center" vertical="center"/>
      <protection locked="0"/>
    </xf>
    <xf numFmtId="3" fontId="11" fillId="0" borderId="47" xfId="2" applyNumberFormat="1" applyFont="1" applyFill="1" applyBorder="1" applyAlignment="1" applyProtection="1">
      <alignment horizontal="center" vertical="center"/>
      <protection locked="0"/>
    </xf>
    <xf numFmtId="3" fontId="26" fillId="0" borderId="56" xfId="2" applyNumberFormat="1" applyFont="1" applyFill="1" applyBorder="1" applyAlignment="1" applyProtection="1">
      <alignment horizontal="center" vertical="center"/>
      <protection locked="0"/>
    </xf>
    <xf numFmtId="3" fontId="11" fillId="0" borderId="56" xfId="2" applyNumberFormat="1" applyFont="1" applyFill="1" applyBorder="1" applyAlignment="1" applyProtection="1">
      <alignment horizontal="center" vertical="center"/>
      <protection locked="0"/>
    </xf>
    <xf numFmtId="3" fontId="11" fillId="0" borderId="50" xfId="2" applyNumberFormat="1" applyFont="1" applyFill="1" applyBorder="1" applyAlignment="1" applyProtection="1">
      <alignment horizontal="center" vertical="center"/>
      <protection locked="0"/>
    </xf>
    <xf numFmtId="4" fontId="53" fillId="8" borderId="60" xfId="0" applyNumberFormat="1" applyFont="1" applyFill="1" applyBorder="1" applyAlignment="1" applyProtection="1">
      <protection locked="0"/>
    </xf>
    <xf numFmtId="3" fontId="11" fillId="0" borderId="57" xfId="2" applyNumberFormat="1" applyFont="1" applyFill="1" applyBorder="1" applyAlignment="1" applyProtection="1">
      <alignment horizontal="center" vertical="center"/>
      <protection locked="0"/>
    </xf>
    <xf numFmtId="164" fontId="32" fillId="0" borderId="16" xfId="2" applyNumberFormat="1" applyFont="1" applyFill="1" applyBorder="1" applyAlignment="1" applyProtection="1">
      <alignment horizontal="center" vertical="center"/>
      <protection locked="0"/>
    </xf>
    <xf numFmtId="164" fontId="11" fillId="0" borderId="15" xfId="2" applyNumberFormat="1" applyFont="1" applyFill="1" applyBorder="1" applyAlignment="1" applyProtection="1">
      <alignment horizontal="center" vertical="center"/>
      <protection locked="0"/>
    </xf>
    <xf numFmtId="164" fontId="11" fillId="0" borderId="16" xfId="2" applyNumberFormat="1" applyFont="1" applyFill="1" applyBorder="1" applyAlignment="1" applyProtection="1">
      <alignment horizontal="center" vertical="center"/>
      <protection locked="0"/>
    </xf>
    <xf numFmtId="3" fontId="53" fillId="8" borderId="61" xfId="0" applyNumberFormat="1" applyFont="1" applyFill="1" applyBorder="1" applyAlignment="1" applyProtection="1">
      <protection locked="0"/>
    </xf>
    <xf numFmtId="3" fontId="53" fillId="5" borderId="15" xfId="0" applyNumberFormat="1" applyFont="1" applyFill="1" applyBorder="1" applyProtection="1">
      <protection locked="0"/>
    </xf>
    <xf numFmtId="164" fontId="11" fillId="0" borderId="20" xfId="2" applyNumberFormat="1" applyFont="1" applyFill="1" applyBorder="1" applyAlignment="1" applyProtection="1">
      <alignment horizontal="center" vertical="center"/>
      <protection locked="0"/>
    </xf>
    <xf numFmtId="49" fontId="28" fillId="0" borderId="8" xfId="2" applyNumberFormat="1" applyFont="1" applyFill="1" applyBorder="1" applyAlignment="1" applyProtection="1">
      <alignment horizontal="center" vertical="center"/>
    </xf>
    <xf numFmtId="0" fontId="1" fillId="0" borderId="53" xfId="2" applyBorder="1"/>
    <xf numFmtId="0" fontId="51" fillId="0" borderId="3" xfId="2" applyFont="1" applyBorder="1" applyAlignment="1" applyProtection="1">
      <alignment vertical="center" wrapText="1"/>
    </xf>
    <xf numFmtId="0" fontId="1" fillId="0" borderId="3" xfId="2" applyBorder="1" applyAlignment="1">
      <alignment vertical="center"/>
    </xf>
    <xf numFmtId="0" fontId="56" fillId="0" borderId="3" xfId="2" applyFont="1" applyBorder="1" applyAlignment="1" applyProtection="1">
      <alignment horizontal="right" vertical="center"/>
    </xf>
    <xf numFmtId="0" fontId="51" fillId="0" borderId="58" xfId="2" applyFont="1" applyBorder="1" applyAlignment="1" applyProtection="1">
      <alignment horizontal="left" vertical="center"/>
    </xf>
    <xf numFmtId="0" fontId="51" fillId="0" borderId="49" xfId="2" applyFont="1" applyBorder="1" applyAlignment="1" applyProtection="1">
      <alignment horizontal="left" vertical="center"/>
    </xf>
    <xf numFmtId="0" fontId="57" fillId="0" borderId="49" xfId="2" applyFont="1" applyBorder="1" applyAlignment="1" applyProtection="1">
      <alignment horizontal="center" vertical="center" wrapText="1"/>
    </xf>
    <xf numFmtId="164" fontId="11" fillId="0" borderId="21" xfId="2" applyNumberFormat="1" applyFont="1" applyFill="1" applyBorder="1" applyAlignment="1" applyProtection="1">
      <alignment horizontal="center" vertical="center"/>
      <protection locked="0"/>
    </xf>
    <xf numFmtId="164" fontId="11" fillId="0" borderId="23" xfId="2" applyNumberFormat="1" applyFont="1" applyFill="1" applyBorder="1" applyAlignment="1" applyProtection="1">
      <alignment horizontal="center" vertical="center"/>
      <protection locked="0"/>
    </xf>
    <xf numFmtId="0" fontId="51" fillId="0" borderId="17" xfId="2" applyFont="1" applyBorder="1" applyAlignment="1">
      <alignment horizontal="left" vertical="center"/>
    </xf>
    <xf numFmtId="0" fontId="51" fillId="0" borderId="58" xfId="2" applyFont="1" applyBorder="1" applyAlignment="1">
      <alignment horizontal="left" vertical="center"/>
    </xf>
    <xf numFmtId="0" fontId="31" fillId="0" borderId="13" xfId="2" applyFont="1" applyBorder="1" applyAlignment="1" applyProtection="1">
      <alignment vertical="center"/>
    </xf>
    <xf numFmtId="49" fontId="38" fillId="2" borderId="1" xfId="2" applyNumberFormat="1" applyFont="1" applyFill="1" applyBorder="1" applyAlignment="1" applyProtection="1">
      <alignment horizontal="left" vertical="center"/>
      <protection locked="0"/>
    </xf>
    <xf numFmtId="49" fontId="38" fillId="2" borderId="1" xfId="2" applyNumberFormat="1" applyFont="1" applyFill="1" applyBorder="1" applyAlignment="1" applyProtection="1">
      <alignment vertical="center"/>
      <protection locked="0"/>
    </xf>
    <xf numFmtId="0" fontId="1" fillId="0" borderId="0" xfId="2" applyAlignment="1">
      <alignment horizontal="left" vertical="top" wrapText="1"/>
    </xf>
    <xf numFmtId="0" fontId="35" fillId="0" borderId="52" xfId="2" applyNumberFormat="1" applyFont="1" applyFill="1" applyBorder="1" applyAlignment="1" applyProtection="1">
      <alignment horizontal="center" vertical="top"/>
    </xf>
    <xf numFmtId="0" fontId="60" fillId="0" borderId="0" xfId="2" applyNumberFormat="1" applyFont="1" applyFill="1" applyBorder="1" applyAlignment="1" applyProtection="1">
      <alignment horizontal="center" vertical="top" wrapText="1"/>
    </xf>
    <xf numFmtId="0" fontId="61" fillId="0" borderId="0" xfId="1" applyNumberFormat="1" applyFont="1" applyFill="1" applyBorder="1" applyAlignment="1" applyProtection="1">
      <alignment horizontal="center" vertical="top" wrapText="1"/>
      <protection locked="0"/>
    </xf>
    <xf numFmtId="0" fontId="41" fillId="0" borderId="0" xfId="2" applyFont="1" applyAlignment="1">
      <alignment horizontal="center" vertical="top" wrapText="1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49" fontId="6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2" applyNumberFormat="1" applyFont="1" applyFill="1" applyBorder="1" applyAlignment="1" applyProtection="1">
      <alignment horizontal="center" vertical="center" wrapText="1"/>
    </xf>
    <xf numFmtId="0" fontId="26" fillId="0" borderId="14" xfId="2" applyNumberFormat="1" applyFont="1" applyFill="1" applyBorder="1" applyAlignment="1" applyProtection="1">
      <alignment horizontal="center" vertical="center" wrapText="1"/>
    </xf>
    <xf numFmtId="0" fontId="26" fillId="0" borderId="12" xfId="2" applyNumberFormat="1" applyFont="1" applyFill="1" applyBorder="1" applyAlignment="1" applyProtection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78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0</xdr:rowOff>
    </xdr:from>
    <xdr:to>
      <xdr:col>2</xdr:col>
      <xdr:colOff>314325</xdr:colOff>
      <xdr:row>2</xdr:row>
      <xdr:rowOff>19050</xdr:rowOff>
    </xdr:to>
    <xdr:pic>
      <xdr:nvPicPr>
        <xdr:cNvPr id="1053" name="Рисунок 1" descr="знак ТИТ_глЖ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" y="0"/>
          <a:ext cx="3238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B1:CG107"/>
  <sheetViews>
    <sheetView tabSelected="1" topLeftCell="A53" workbookViewId="0">
      <selection activeCell="AF18" sqref="AF18"/>
    </sheetView>
  </sheetViews>
  <sheetFormatPr defaultRowHeight="12.75"/>
  <cols>
    <col min="1" max="1" width="1.7109375" style="4" customWidth="1"/>
    <col min="2" max="2" width="6.7109375" style="4" customWidth="1"/>
    <col min="3" max="3" width="11.28515625" style="4" bestFit="1" customWidth="1"/>
    <col min="4" max="4" width="7" style="4" customWidth="1"/>
    <col min="5" max="5" width="14.5703125" style="4" customWidth="1"/>
    <col min="6" max="6" width="4.5703125" style="4" customWidth="1"/>
    <col min="7" max="7" width="7.28515625" style="4" customWidth="1"/>
    <col min="8" max="8" width="4.28515625" style="4" customWidth="1"/>
    <col min="9" max="9" width="9.85546875" style="4" customWidth="1"/>
    <col min="10" max="10" width="10.7109375" style="4" customWidth="1"/>
    <col min="11" max="11" width="9.28515625" style="84" customWidth="1"/>
    <col min="12" max="12" width="9.28515625" style="4" customWidth="1"/>
    <col min="13" max="13" width="6.7109375" style="3" hidden="1" customWidth="1"/>
    <col min="14" max="14" width="11.28515625" style="4" customWidth="1"/>
    <col min="15" max="15" width="12.85546875" style="4" hidden="1" customWidth="1"/>
    <col min="16" max="16" width="4.42578125" style="4" hidden="1" customWidth="1"/>
    <col min="17" max="17" width="5.5703125" style="4" hidden="1" customWidth="1"/>
    <col min="18" max="18" width="15.5703125" style="4" hidden="1" customWidth="1"/>
    <col min="19" max="19" width="1.5703125" style="4" hidden="1" customWidth="1"/>
    <col min="20" max="20" width="11" style="4" hidden="1" customWidth="1"/>
    <col min="21" max="30" width="9.140625" style="4" hidden="1" customWidth="1"/>
    <col min="31" max="69" width="9.140625" style="4" customWidth="1"/>
    <col min="70" max="70" width="11.28515625" style="4" customWidth="1"/>
    <col min="71" max="82" width="9.140625" style="4" customWidth="1"/>
    <col min="83" max="83" width="6.28515625" style="4" customWidth="1"/>
    <col min="84" max="84" width="9.140625" style="4"/>
    <col min="85" max="85" width="19.28515625" style="4" customWidth="1"/>
    <col min="86" max="86" width="26.85546875" style="4" customWidth="1"/>
    <col min="87" max="236" width="9.140625" style="4"/>
    <col min="237" max="237" width="5.140625" style="4" customWidth="1"/>
    <col min="238" max="238" width="9.42578125" style="4" bestFit="1" customWidth="1"/>
    <col min="239" max="239" width="7" style="4" customWidth="1"/>
    <col min="240" max="240" width="14.5703125" style="4" customWidth="1"/>
    <col min="241" max="241" width="4.5703125" style="4" customWidth="1"/>
    <col min="242" max="242" width="7.28515625" style="4" customWidth="1"/>
    <col min="243" max="243" width="4.28515625" style="4" customWidth="1"/>
    <col min="244" max="244" width="9.85546875" style="4" customWidth="1"/>
    <col min="245" max="245" width="12.140625" style="4" customWidth="1"/>
    <col min="246" max="247" width="9.28515625" style="4" customWidth="1"/>
    <col min="248" max="248" width="0" style="4" hidden="1" customWidth="1"/>
    <col min="249" max="249" width="12.85546875" style="4" customWidth="1"/>
    <col min="250" max="16384" width="9.140625" style="4"/>
  </cols>
  <sheetData>
    <row r="1" spans="2:21" ht="15.75">
      <c r="B1" s="263">
        <f>M84</f>
        <v>2</v>
      </c>
      <c r="C1" s="263"/>
      <c r="D1" s="264" t="s">
        <v>0</v>
      </c>
      <c r="E1" s="264"/>
      <c r="F1" s="264"/>
      <c r="G1" s="264"/>
      <c r="H1" s="264"/>
      <c r="I1" s="264"/>
      <c r="J1" s="264"/>
      <c r="K1" s="1"/>
      <c r="L1" s="2"/>
    </row>
    <row r="2" spans="2:21" ht="15.75">
      <c r="B2" s="263"/>
      <c r="C2" s="263"/>
      <c r="E2" s="1"/>
      <c r="F2" s="1"/>
      <c r="G2" s="5" t="s">
        <v>1</v>
      </c>
      <c r="H2" s="1"/>
      <c r="I2" s="6" t="s">
        <v>2</v>
      </c>
      <c r="J2" s="7" t="s">
        <v>179</v>
      </c>
      <c r="K2" s="8" t="s">
        <v>3</v>
      </c>
      <c r="L2" s="2"/>
      <c r="M2" s="9">
        <f>COUNTA(J2)</f>
        <v>1</v>
      </c>
      <c r="N2" s="10" t="str">
        <f>IF(M2=1," ","Не заполнено")</f>
        <v xml:space="preserve"> </v>
      </c>
    </row>
    <row r="3" spans="2:21" ht="15.75">
      <c r="B3" s="11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21" ht="11.1" customHeight="1">
      <c r="C4" s="12"/>
      <c r="D4" s="12"/>
      <c r="E4" s="12"/>
      <c r="F4" s="12"/>
      <c r="G4" s="12"/>
      <c r="H4" s="12"/>
      <c r="I4" s="12"/>
      <c r="J4" s="13"/>
      <c r="K4" s="13"/>
      <c r="L4" s="13" t="s">
        <v>5</v>
      </c>
    </row>
    <row r="5" spans="2:21" ht="11.1" customHeight="1">
      <c r="C5" s="14"/>
      <c r="D5" s="14"/>
      <c r="E5" s="14"/>
      <c r="F5" s="14"/>
      <c r="G5" s="14"/>
      <c r="H5" s="14"/>
      <c r="I5" s="14"/>
      <c r="J5" s="15"/>
      <c r="K5" s="15"/>
      <c r="L5" s="15" t="s">
        <v>6</v>
      </c>
    </row>
    <row r="6" spans="2:21" ht="11.1" customHeight="1">
      <c r="C6" s="14"/>
      <c r="D6" s="14"/>
      <c r="E6" s="14"/>
      <c r="F6" s="14"/>
      <c r="G6" s="14"/>
      <c r="H6" s="14"/>
      <c r="I6" s="14"/>
      <c r="J6" s="15"/>
      <c r="K6" s="15"/>
      <c r="L6" s="15" t="s">
        <v>7</v>
      </c>
      <c r="T6" s="16"/>
    </row>
    <row r="7" spans="2:21" ht="11.1" customHeight="1">
      <c r="C7" s="14"/>
      <c r="D7" s="14"/>
      <c r="E7" s="14"/>
      <c r="F7" s="14"/>
      <c r="G7" s="14"/>
      <c r="H7" s="14"/>
      <c r="I7" s="14"/>
      <c r="J7" s="15"/>
      <c r="K7" s="15"/>
      <c r="L7" s="15"/>
      <c r="T7" s="16"/>
    </row>
    <row r="8" spans="2:21" ht="12" customHeight="1">
      <c r="B8" s="17" t="s">
        <v>8</v>
      </c>
      <c r="C8" s="18"/>
      <c r="D8" s="18"/>
      <c r="E8" s="18"/>
      <c r="F8" s="19"/>
      <c r="G8" s="19"/>
      <c r="H8" s="19"/>
      <c r="I8" s="19"/>
      <c r="J8" s="20" t="s">
        <v>9</v>
      </c>
      <c r="K8" s="7" t="s">
        <v>62</v>
      </c>
      <c r="L8" s="19"/>
      <c r="M8" s="9">
        <f>COUNTA(K8)</f>
        <v>1</v>
      </c>
      <c r="N8" s="10" t="str">
        <f>IF(M8=1," ","Не заполнено")</f>
        <v xml:space="preserve"> </v>
      </c>
      <c r="T8" s="21" t="s">
        <v>10</v>
      </c>
    </row>
    <row r="9" spans="2:21" ht="27.75" customHeight="1" thickBot="1">
      <c r="B9" s="265"/>
      <c r="C9" s="265"/>
      <c r="D9" s="265"/>
      <c r="E9" s="265"/>
      <c r="F9" s="265"/>
      <c r="G9" s="265"/>
      <c r="H9" s="265"/>
      <c r="I9" s="265"/>
      <c r="J9" s="265"/>
      <c r="K9" s="22"/>
      <c r="L9" s="22"/>
      <c r="M9" s="9">
        <f>COUNTA(B9)</f>
        <v>0</v>
      </c>
      <c r="N9" s="10" t="str">
        <f>IF(M9=1," ","Не заполнено")</f>
        <v>Не заполнено</v>
      </c>
      <c r="T9" s="23"/>
      <c r="U9" s="24" t="s">
        <v>11</v>
      </c>
    </row>
    <row r="10" spans="2:21" ht="17.25" customHeight="1" thickBot="1">
      <c r="B10" s="25"/>
      <c r="C10" s="25"/>
      <c r="D10" s="25"/>
      <c r="E10" s="25"/>
      <c r="F10" s="25"/>
      <c r="G10" s="25"/>
      <c r="H10" s="25"/>
      <c r="I10" s="25"/>
      <c r="J10" s="25"/>
      <c r="K10" s="26" t="str">
        <f>LEFT(B9,16)</f>
        <v/>
      </c>
      <c r="L10" s="27"/>
      <c r="M10" s="9"/>
      <c r="T10" s="16"/>
      <c r="U10" s="4" t="s">
        <v>12</v>
      </c>
    </row>
    <row r="11" spans="2:21" ht="13.5" thickBot="1">
      <c r="B11" s="28" t="s">
        <v>13</v>
      </c>
      <c r="C11" s="29" t="s">
        <v>14</v>
      </c>
      <c r="D11" s="30"/>
      <c r="E11" s="30"/>
      <c r="F11" s="30"/>
      <c r="G11" s="30"/>
      <c r="H11" s="30"/>
      <c r="I11" s="30"/>
      <c r="J11" s="31"/>
      <c r="K11" s="32" t="str">
        <f>J2</f>
        <v>2018</v>
      </c>
      <c r="L11" s="32">
        <f>K11-1</f>
        <v>2017</v>
      </c>
      <c r="T11" s="16"/>
      <c r="U11" s="33" t="s">
        <v>15</v>
      </c>
    </row>
    <row r="12" spans="2:21" ht="15.75" customHeight="1" thickBot="1">
      <c r="B12" s="34" t="s">
        <v>16</v>
      </c>
      <c r="C12" s="35" t="s">
        <v>17</v>
      </c>
      <c r="D12" s="36"/>
      <c r="E12" s="36"/>
      <c r="F12" s="36"/>
      <c r="G12" s="36"/>
      <c r="H12" s="36"/>
      <c r="I12" s="36"/>
      <c r="J12" s="37"/>
      <c r="K12" s="214"/>
      <c r="L12" s="214"/>
      <c r="M12" s="9">
        <f>COUNTA(K12:L12)</f>
        <v>0</v>
      </c>
      <c r="N12" s="10" t="str">
        <f>IF(M12=2," ","Не заполнено")</f>
        <v>Не заполнено</v>
      </c>
      <c r="T12" s="38"/>
      <c r="U12" s="39" t="s">
        <v>18</v>
      </c>
    </row>
    <row r="13" spans="2:21" ht="15.75" customHeight="1" thickBot="1">
      <c r="B13" s="40" t="s">
        <v>19</v>
      </c>
      <c r="C13" s="35" t="s">
        <v>20</v>
      </c>
      <c r="D13" s="36"/>
      <c r="E13" s="36"/>
      <c r="F13" s="36"/>
      <c r="G13" s="36"/>
      <c r="H13" s="36"/>
      <c r="I13" s="36"/>
      <c r="J13" s="37"/>
      <c r="K13" s="214"/>
      <c r="L13" s="214"/>
      <c r="M13" s="9">
        <f>COUNTA(K13:L13)</f>
        <v>0</v>
      </c>
      <c r="N13" s="10" t="str">
        <f>IF(M13=2," ","Не заполнено")</f>
        <v>Не заполнено</v>
      </c>
      <c r="T13" s="41"/>
      <c r="U13" s="39" t="s">
        <v>21</v>
      </c>
    </row>
    <row r="14" spans="2:21" ht="15.75" hidden="1" customHeight="1" thickBot="1">
      <c r="B14" s="42" t="s">
        <v>22</v>
      </c>
      <c r="D14" s="43"/>
      <c r="E14" s="43"/>
      <c r="F14" s="43"/>
      <c r="G14" s="43"/>
      <c r="H14" s="43"/>
      <c r="I14" s="43"/>
      <c r="J14" s="44" t="s">
        <v>23</v>
      </c>
      <c r="K14" s="215"/>
      <c r="L14" s="215"/>
      <c r="M14" s="9"/>
      <c r="Q14" s="45">
        <v>1</v>
      </c>
      <c r="R14" s="46">
        <v>1</v>
      </c>
      <c r="T14" s="47"/>
      <c r="U14" s="39"/>
    </row>
    <row r="15" spans="2:21" ht="12.95" customHeight="1">
      <c r="B15" s="48" t="s">
        <v>24</v>
      </c>
      <c r="C15" s="49" t="s">
        <v>25</v>
      </c>
      <c r="D15" s="50"/>
      <c r="E15" s="50"/>
      <c r="F15" s="50"/>
      <c r="G15" s="50"/>
      <c r="H15" s="50"/>
      <c r="I15" s="50"/>
      <c r="J15" s="51"/>
      <c r="K15" s="216"/>
      <c r="L15" s="217"/>
      <c r="M15" s="9">
        <f>COUNTA(K15:L15)</f>
        <v>0</v>
      </c>
      <c r="N15" s="10" t="str">
        <f>IF(M15=2," ","Не заполнено")</f>
        <v>Не заполнено</v>
      </c>
      <c r="Q15" s="52">
        <v>55</v>
      </c>
      <c r="R15" s="53">
        <v>44</v>
      </c>
      <c r="T15" s="16"/>
    </row>
    <row r="16" spans="2:21" ht="12.95" customHeight="1">
      <c r="B16" s="54" t="s">
        <v>26</v>
      </c>
      <c r="C16" s="55" t="s">
        <v>27</v>
      </c>
      <c r="D16" s="56"/>
      <c r="E16" s="56"/>
      <c r="F16" s="56"/>
      <c r="G16" s="56"/>
      <c r="H16" s="56"/>
      <c r="I16" s="56"/>
      <c r="J16" s="57"/>
      <c r="K16" s="216"/>
      <c r="L16" s="217"/>
      <c r="M16" s="9">
        <f>COUNTA(K16:L16)</f>
        <v>0</v>
      </c>
      <c r="N16" s="10" t="str">
        <f>IF(M16=2," ","Не заполнено")</f>
        <v>Не заполнено</v>
      </c>
      <c r="Q16" s="52">
        <v>550</v>
      </c>
      <c r="R16" s="53">
        <v>330</v>
      </c>
      <c r="T16" s="47"/>
    </row>
    <row r="17" spans="2:85" ht="12.95" customHeight="1">
      <c r="B17" s="54" t="s">
        <v>28</v>
      </c>
      <c r="C17" s="55" t="s">
        <v>29</v>
      </c>
      <c r="D17" s="56"/>
      <c r="E17" s="56"/>
      <c r="F17" s="56"/>
      <c r="G17" s="56"/>
      <c r="H17" s="56"/>
      <c r="I17" s="56"/>
      <c r="J17" s="57"/>
      <c r="K17" s="216"/>
      <c r="L17" s="217"/>
      <c r="M17" s="9">
        <f>COUNTA(K17:L17)</f>
        <v>0</v>
      </c>
      <c r="N17" s="10" t="str">
        <f>IF(M17=2," ","Не заполнено")</f>
        <v>Не заполнено</v>
      </c>
      <c r="Q17" s="52">
        <v>55</v>
      </c>
      <c r="R17" s="53">
        <v>20</v>
      </c>
      <c r="T17" s="47"/>
    </row>
    <row r="18" spans="2:85" ht="12.95" customHeight="1" thickBot="1">
      <c r="B18" s="54" t="s">
        <v>30</v>
      </c>
      <c r="C18" s="55" t="s">
        <v>31</v>
      </c>
      <c r="D18" s="56"/>
      <c r="E18" s="56"/>
      <c r="F18" s="56"/>
      <c r="G18" s="56"/>
      <c r="H18" s="56"/>
      <c r="I18" s="56"/>
      <c r="J18" s="57"/>
      <c r="K18" s="218"/>
      <c r="L18" s="219"/>
      <c r="M18" s="9">
        <f>COUNTA(K18:L18)</f>
        <v>0</v>
      </c>
      <c r="N18" s="10" t="str">
        <f>IF(M18=2," ","Не заполнено")</f>
        <v>Не заполнено</v>
      </c>
      <c r="T18" s="58" t="s">
        <v>32</v>
      </c>
    </row>
    <row r="19" spans="2:85" ht="12.95" hidden="1" customHeight="1">
      <c r="B19" s="59" t="s">
        <v>33</v>
      </c>
      <c r="D19" s="60"/>
      <c r="E19" s="60"/>
      <c r="F19" s="60"/>
      <c r="G19" s="61"/>
      <c r="H19" s="61"/>
      <c r="I19" s="61"/>
      <c r="J19" s="62" t="s">
        <v>34</v>
      </c>
      <c r="K19" s="220"/>
      <c r="L19" s="221"/>
      <c r="M19" s="9"/>
      <c r="R19" s="4" t="s">
        <v>35</v>
      </c>
      <c r="T19" s="65">
        <v>1</v>
      </c>
      <c r="U19" s="4" t="s">
        <v>36</v>
      </c>
    </row>
    <row r="20" spans="2:85" ht="12.95" hidden="1" customHeight="1">
      <c r="B20" s="59" t="s">
        <v>37</v>
      </c>
      <c r="D20" s="60"/>
      <c r="E20" s="60"/>
      <c r="F20" s="60"/>
      <c r="G20" s="56"/>
      <c r="H20" s="61"/>
      <c r="I20" s="61"/>
      <c r="J20" s="66" t="s">
        <v>38</v>
      </c>
      <c r="K20" s="222"/>
      <c r="L20" s="223"/>
      <c r="M20" s="9"/>
      <c r="R20" s="4" t="s">
        <v>178</v>
      </c>
      <c r="T20" s="65">
        <v>0.75</v>
      </c>
      <c r="U20" s="4" t="s">
        <v>39</v>
      </c>
    </row>
    <row r="21" spans="2:85" ht="12.95" hidden="1" customHeight="1" thickBot="1">
      <c r="B21" s="69" t="s">
        <v>40</v>
      </c>
      <c r="D21" s="60"/>
      <c r="E21" s="60"/>
      <c r="F21" s="60"/>
      <c r="G21" s="70"/>
      <c r="H21" s="70"/>
      <c r="I21" s="70"/>
      <c r="J21" s="71" t="s">
        <v>41</v>
      </c>
      <c r="K21" s="224"/>
      <c r="L21" s="225"/>
      <c r="M21" s="9"/>
      <c r="R21" s="4" t="s">
        <v>42</v>
      </c>
      <c r="T21" s="65">
        <v>0.49</v>
      </c>
      <c r="U21" s="4" t="s">
        <v>43</v>
      </c>
    </row>
    <row r="22" spans="2:85" ht="12.95" customHeight="1">
      <c r="B22" s="74" t="s">
        <v>44</v>
      </c>
      <c r="C22" s="75" t="s">
        <v>45</v>
      </c>
      <c r="D22" s="76"/>
      <c r="E22" s="76"/>
      <c r="F22" s="76"/>
      <c r="G22" s="76"/>
      <c r="H22" s="76"/>
      <c r="I22" s="76"/>
      <c r="J22" s="77"/>
      <c r="K22" s="216"/>
      <c r="L22" s="217"/>
      <c r="M22" s="9">
        <f>COUNTA(K22:L22)</f>
        <v>0</v>
      </c>
      <c r="N22" s="10" t="str">
        <f>IF(M22=2," ","Не заполнено")</f>
        <v>Не заполнено</v>
      </c>
      <c r="R22" s="4" t="s">
        <v>46</v>
      </c>
      <c r="T22" s="47"/>
    </row>
    <row r="23" spans="2:85" ht="12.95" customHeight="1">
      <c r="B23" s="59" t="s">
        <v>47</v>
      </c>
      <c r="C23" s="78" t="s">
        <v>48</v>
      </c>
      <c r="D23" s="79"/>
      <c r="E23" s="79"/>
      <c r="F23" s="79"/>
      <c r="G23" s="79"/>
      <c r="H23" s="79"/>
      <c r="I23" s="79"/>
      <c r="J23" s="80"/>
      <c r="K23" s="216"/>
      <c r="L23" s="217"/>
      <c r="M23" s="9">
        <f>COUNTA(K23:L23)</f>
        <v>0</v>
      </c>
      <c r="N23" s="10" t="str">
        <f>IF(M23=2," ","Не заполнено")</f>
        <v>Не заполнено</v>
      </c>
      <c r="R23" s="4" t="s">
        <v>49</v>
      </c>
      <c r="T23" s="47"/>
    </row>
    <row r="24" spans="2:85" ht="12.95" customHeight="1">
      <c r="B24" s="59" t="s">
        <v>50</v>
      </c>
      <c r="C24" s="81" t="s">
        <v>29</v>
      </c>
      <c r="D24" s="82"/>
      <c r="E24" s="82"/>
      <c r="F24" s="82"/>
      <c r="G24" s="82"/>
      <c r="H24" s="82"/>
      <c r="I24" s="82"/>
      <c r="J24" s="83"/>
      <c r="K24" s="216"/>
      <c r="L24" s="217"/>
      <c r="M24" s="9">
        <f>COUNTA(K24:L24)</f>
        <v>0</v>
      </c>
      <c r="N24" s="10" t="str">
        <f>IF(M24=2," ","Не заполнено")</f>
        <v>Не заполнено</v>
      </c>
      <c r="R24" s="4" t="s">
        <v>51</v>
      </c>
      <c r="T24" s="16"/>
      <c r="U24" s="84" t="s">
        <v>52</v>
      </c>
      <c r="V24" s="85"/>
      <c r="X24" s="86" t="s">
        <v>53</v>
      </c>
      <c r="Y24" s="87" t="s">
        <v>54</v>
      </c>
      <c r="Z24" s="85"/>
      <c r="AC24" s="85"/>
      <c r="AD24" s="85"/>
    </row>
    <row r="25" spans="2:85" ht="12.95" customHeight="1" thickBot="1">
      <c r="B25" s="59" t="s">
        <v>55</v>
      </c>
      <c r="C25" s="55" t="s">
        <v>56</v>
      </c>
      <c r="D25" s="56"/>
      <c r="E25" s="56"/>
      <c r="F25" s="56"/>
      <c r="G25" s="56"/>
      <c r="H25" s="56"/>
      <c r="I25" s="56"/>
      <c r="J25" s="57"/>
      <c r="K25" s="218"/>
      <c r="L25" s="219"/>
      <c r="M25" s="9">
        <f>COUNTA(K25:L25)</f>
        <v>0</v>
      </c>
      <c r="N25" s="10" t="str">
        <f>IF(M25=2," ","Не заполнено")</f>
        <v>Не заполнено</v>
      </c>
      <c r="R25" s="4" t="s">
        <v>57</v>
      </c>
      <c r="T25" s="16"/>
      <c r="V25" s="85"/>
      <c r="X25" s="86" t="s">
        <v>58</v>
      </c>
      <c r="Y25" s="87" t="s">
        <v>59</v>
      </c>
      <c r="Z25" s="85"/>
      <c r="AC25" s="85"/>
      <c r="AD25" s="85"/>
    </row>
    <row r="26" spans="2:85" ht="12.95" hidden="1" customHeight="1">
      <c r="B26" s="88" t="s">
        <v>60</v>
      </c>
      <c r="D26" s="89"/>
      <c r="E26" s="89"/>
      <c r="F26" s="89"/>
      <c r="G26" s="90"/>
      <c r="H26" s="90"/>
      <c r="I26" s="91"/>
      <c r="J26" s="92" t="s">
        <v>61</v>
      </c>
      <c r="K26" s="226"/>
      <c r="L26" s="227"/>
      <c r="M26" s="9"/>
      <c r="N26" s="10"/>
      <c r="R26" s="4" t="s">
        <v>62</v>
      </c>
      <c r="T26" s="16"/>
      <c r="V26" s="85"/>
      <c r="X26" s="86" t="s">
        <v>63</v>
      </c>
      <c r="Y26" s="87" t="s">
        <v>64</v>
      </c>
      <c r="Z26" s="85"/>
      <c r="AC26" s="85"/>
      <c r="AD26" s="85"/>
      <c r="CG26" s="4" t="s">
        <v>65</v>
      </c>
    </row>
    <row r="27" spans="2:85" ht="12.95" hidden="1" customHeight="1">
      <c r="B27" s="59" t="s">
        <v>66</v>
      </c>
      <c r="D27" s="89"/>
      <c r="E27" s="89"/>
      <c r="F27" s="89"/>
      <c r="G27" s="95"/>
      <c r="H27" s="90"/>
      <c r="I27" s="91"/>
      <c r="J27" s="96" t="s">
        <v>67</v>
      </c>
      <c r="K27" s="220"/>
      <c r="L27" s="221"/>
      <c r="M27" s="9"/>
      <c r="N27" s="10"/>
      <c r="R27" s="4" t="s">
        <v>68</v>
      </c>
      <c r="T27" s="16"/>
      <c r="V27" s="85"/>
      <c r="W27" s="85"/>
      <c r="X27" s="85"/>
      <c r="Y27" s="85"/>
      <c r="Z27" s="85"/>
      <c r="AA27" s="85"/>
      <c r="AB27" s="85"/>
      <c r="AC27" s="85"/>
      <c r="AD27" s="85"/>
    </row>
    <row r="28" spans="2:85" ht="12.95" hidden="1" customHeight="1">
      <c r="B28" s="59" t="s">
        <v>69</v>
      </c>
      <c r="D28" s="89"/>
      <c r="E28" s="89"/>
      <c r="F28" s="89"/>
      <c r="G28" s="95"/>
      <c r="H28" s="95"/>
      <c r="I28" s="97"/>
      <c r="J28" s="96" t="s">
        <v>70</v>
      </c>
      <c r="K28" s="222"/>
      <c r="L28" s="223"/>
      <c r="M28" s="9"/>
      <c r="N28" s="10"/>
      <c r="T28" s="16"/>
      <c r="AD28" s="85"/>
    </row>
    <row r="29" spans="2:85" ht="12.95" hidden="1" customHeight="1" thickBot="1">
      <c r="B29" s="98" t="s">
        <v>71</v>
      </c>
      <c r="J29" s="99" t="s">
        <v>72</v>
      </c>
      <c r="K29" s="224"/>
      <c r="L29" s="225"/>
      <c r="M29" s="9"/>
      <c r="N29" s="10"/>
      <c r="T29" s="85"/>
    </row>
    <row r="30" spans="2:85" ht="12.95" customHeight="1">
      <c r="B30" s="74" t="s">
        <v>73</v>
      </c>
      <c r="C30" s="100" t="s">
        <v>74</v>
      </c>
      <c r="D30" s="101"/>
      <c r="E30" s="101"/>
      <c r="F30" s="101"/>
      <c r="G30" s="101"/>
      <c r="H30" s="101"/>
      <c r="I30" s="101"/>
      <c r="J30" s="102"/>
      <c r="K30" s="216"/>
      <c r="L30" s="46"/>
      <c r="M30" s="9">
        <f>COUNTA(K30:L30)</f>
        <v>0</v>
      </c>
      <c r="N30" s="10" t="str">
        <f>IF(M30=2," ","Не заполнено")</f>
        <v>Не заполнено</v>
      </c>
      <c r="T30" s="85"/>
    </row>
    <row r="31" spans="2:85" ht="12.95" customHeight="1">
      <c r="B31" s="59" t="s">
        <v>75</v>
      </c>
      <c r="C31" s="78" t="s">
        <v>48</v>
      </c>
      <c r="D31" s="79"/>
      <c r="E31" s="79"/>
      <c r="F31" s="79"/>
      <c r="G31" s="79"/>
      <c r="H31" s="79"/>
      <c r="I31" s="79"/>
      <c r="J31" s="80"/>
      <c r="K31" s="216"/>
      <c r="L31" s="53"/>
      <c r="M31" s="9">
        <f>COUNTA(K31:L31)</f>
        <v>0</v>
      </c>
      <c r="N31" s="10" t="str">
        <f>IF(M31=2," ","Не заполнено")</f>
        <v>Не заполнено</v>
      </c>
      <c r="T31" s="85"/>
    </row>
    <row r="32" spans="2:85" ht="12.95" customHeight="1">
      <c r="B32" s="59" t="s">
        <v>76</v>
      </c>
      <c r="C32" s="78" t="s">
        <v>29</v>
      </c>
      <c r="D32" s="79"/>
      <c r="E32" s="79"/>
      <c r="F32" s="79"/>
      <c r="G32" s="79"/>
      <c r="H32" s="79"/>
      <c r="I32" s="79"/>
      <c r="J32" s="80"/>
      <c r="K32" s="216"/>
      <c r="L32" s="53"/>
      <c r="M32" s="9">
        <f>COUNTA(K32:L32)</f>
        <v>0</v>
      </c>
      <c r="N32" s="10" t="str">
        <f>IF(M32=2," ","Не заполнено")</f>
        <v>Не заполнено</v>
      </c>
      <c r="T32" s="85"/>
    </row>
    <row r="33" spans="2:20" ht="12.95" customHeight="1" thickBot="1">
      <c r="B33" s="69" t="s">
        <v>77</v>
      </c>
      <c r="C33" s="81" t="s">
        <v>56</v>
      </c>
      <c r="D33" s="82"/>
      <c r="E33" s="82"/>
      <c r="F33" s="82"/>
      <c r="G33" s="82"/>
      <c r="H33" s="82"/>
      <c r="I33" s="82"/>
      <c r="J33" s="83"/>
      <c r="K33" s="216"/>
      <c r="L33" s="53"/>
      <c r="M33" s="9">
        <f>COUNTA(K33:L33)</f>
        <v>0</v>
      </c>
      <c r="N33" s="10" t="str">
        <f>IF(M33=2," ","Не заполнено")</f>
        <v>Не заполнено</v>
      </c>
      <c r="T33" s="85"/>
    </row>
    <row r="34" spans="2:20" ht="12.95" hidden="1" customHeight="1">
      <c r="B34" s="88" t="s">
        <v>78</v>
      </c>
      <c r="D34" s="89"/>
      <c r="E34" s="89"/>
      <c r="F34" s="89"/>
      <c r="G34" s="95"/>
      <c r="H34" s="95"/>
      <c r="I34" s="95"/>
      <c r="J34" s="92" t="s">
        <v>79</v>
      </c>
      <c r="K34" s="93" t="e">
        <f>K31/K30</f>
        <v>#DIV/0!</v>
      </c>
      <c r="L34" s="94" t="e">
        <f>L31/L30</f>
        <v>#DIV/0!</v>
      </c>
      <c r="M34" s="9"/>
      <c r="T34" s="85"/>
    </row>
    <row r="35" spans="2:20" ht="12.95" hidden="1" customHeight="1">
      <c r="B35" s="59" t="s">
        <v>80</v>
      </c>
      <c r="D35" s="89"/>
      <c r="E35" s="89"/>
      <c r="F35" s="89"/>
      <c r="G35" s="95"/>
      <c r="H35" s="90"/>
      <c r="I35" s="91"/>
      <c r="J35" s="92" t="s">
        <v>81</v>
      </c>
      <c r="K35" s="63" t="e">
        <f>K33/K31</f>
        <v>#DIV/0!</v>
      </c>
      <c r="L35" s="64" t="e">
        <f>L33/L31</f>
        <v>#DIV/0!</v>
      </c>
      <c r="M35" s="9"/>
      <c r="T35" s="85"/>
    </row>
    <row r="36" spans="2:20" ht="12.95" hidden="1" customHeight="1">
      <c r="B36" s="59" t="s">
        <v>82</v>
      </c>
      <c r="D36" s="89"/>
      <c r="E36" s="89"/>
      <c r="F36" s="89"/>
      <c r="G36" s="95"/>
      <c r="H36" s="95"/>
      <c r="I36" s="97"/>
      <c r="J36" s="103" t="s">
        <v>83</v>
      </c>
      <c r="K36" s="67" t="e">
        <f>K32/K33</f>
        <v>#DIV/0!</v>
      </c>
      <c r="L36" s="68" t="e">
        <f>L32/L33</f>
        <v>#DIV/0!</v>
      </c>
      <c r="M36" s="9"/>
      <c r="T36" s="85"/>
    </row>
    <row r="37" spans="2:20" ht="12.95" hidden="1" customHeight="1" thickBot="1">
      <c r="B37" s="104" t="s">
        <v>84</v>
      </c>
      <c r="J37" s="105" t="s">
        <v>85</v>
      </c>
      <c r="K37" s="72" t="e">
        <f>K35*K36</f>
        <v>#DIV/0!</v>
      </c>
      <c r="L37" s="73" t="e">
        <f>L35*L36</f>
        <v>#DIV/0!</v>
      </c>
      <c r="M37" s="9"/>
      <c r="T37" s="85"/>
    </row>
    <row r="38" spans="2:20" ht="12.95" customHeight="1">
      <c r="B38" s="98" t="s">
        <v>86</v>
      </c>
      <c r="C38" s="106" t="s">
        <v>87</v>
      </c>
      <c r="D38" s="107"/>
      <c r="E38" s="107"/>
      <c r="F38" s="107"/>
      <c r="G38" s="107"/>
      <c r="H38" s="107"/>
      <c r="I38" s="107"/>
      <c r="J38" s="108"/>
      <c r="K38" s="109">
        <f>K39+K40+K41</f>
        <v>0</v>
      </c>
      <c r="L38" s="110">
        <f>L39+L40+L41</f>
        <v>0</v>
      </c>
      <c r="M38" s="9"/>
      <c r="T38" s="85"/>
    </row>
    <row r="39" spans="2:20" ht="12.95" customHeight="1">
      <c r="B39" s="59" t="s">
        <v>88</v>
      </c>
      <c r="C39" s="55" t="s">
        <v>89</v>
      </c>
      <c r="D39" s="56"/>
      <c r="E39" s="56"/>
      <c r="F39" s="56"/>
      <c r="G39" s="56"/>
      <c r="H39" s="56"/>
      <c r="I39" s="56"/>
      <c r="J39" s="57"/>
      <c r="K39" s="216"/>
      <c r="L39" s="53"/>
      <c r="M39" s="9">
        <f>COUNTA(K39:L39)</f>
        <v>0</v>
      </c>
      <c r="N39" s="10" t="str">
        <f>IF(M39=2," ","Не заполнено")</f>
        <v>Не заполнено</v>
      </c>
      <c r="T39" s="85"/>
    </row>
    <row r="40" spans="2:20" ht="12.95" customHeight="1">
      <c r="B40" s="59" t="s">
        <v>90</v>
      </c>
      <c r="C40" s="111" t="s">
        <v>91</v>
      </c>
      <c r="D40" s="112"/>
      <c r="E40" s="112"/>
      <c r="F40" s="112"/>
      <c r="G40" s="112"/>
      <c r="H40" s="112"/>
      <c r="I40" s="112"/>
      <c r="J40" s="113"/>
      <c r="K40" s="216"/>
      <c r="L40" s="53"/>
      <c r="M40" s="9">
        <f>COUNTA(K40:L40)</f>
        <v>0</v>
      </c>
      <c r="N40" s="10" t="str">
        <f>IF(M40=2," ","Не заполнено")</f>
        <v>Не заполнено</v>
      </c>
      <c r="T40" s="85"/>
    </row>
    <row r="41" spans="2:20" ht="12.95" customHeight="1" thickBot="1">
      <c r="B41" s="88" t="s">
        <v>92</v>
      </c>
      <c r="C41" s="114" t="s">
        <v>93</v>
      </c>
      <c r="D41" s="115"/>
      <c r="E41" s="115"/>
      <c r="F41" s="115"/>
      <c r="G41" s="115"/>
      <c r="H41" s="115"/>
      <c r="I41" s="115"/>
      <c r="J41" s="116"/>
      <c r="K41" s="218"/>
      <c r="L41" s="219"/>
      <c r="M41" s="9">
        <f>COUNTA(K41:L41)</f>
        <v>0</v>
      </c>
      <c r="N41" s="10" t="str">
        <f>IF(M41=2," ","Не заполнено")</f>
        <v>Не заполнено</v>
      </c>
      <c r="T41" s="85"/>
    </row>
    <row r="42" spans="2:20" ht="39" customHeight="1">
      <c r="B42" s="74" t="s">
        <v>94</v>
      </c>
      <c r="C42" s="266" t="s">
        <v>95</v>
      </c>
      <c r="D42" s="267"/>
      <c r="E42" s="267"/>
      <c r="F42" s="267"/>
      <c r="G42" s="267"/>
      <c r="H42" s="267"/>
      <c r="I42" s="267"/>
      <c r="J42" s="268"/>
      <c r="K42" s="117" t="s">
        <v>96</v>
      </c>
      <c r="L42" s="118" t="s">
        <v>96</v>
      </c>
      <c r="M42" s="9"/>
      <c r="T42" s="85"/>
    </row>
    <row r="43" spans="2:20" ht="12.95" customHeight="1">
      <c r="B43" s="88" t="s">
        <v>97</v>
      </c>
      <c r="C43" s="111" t="s">
        <v>98</v>
      </c>
      <c r="D43" s="112"/>
      <c r="E43" s="112"/>
      <c r="F43" s="112"/>
      <c r="G43" s="112"/>
      <c r="H43" s="112"/>
      <c r="I43" s="112"/>
      <c r="J43" s="113"/>
      <c r="K43" s="52"/>
      <c r="L43" s="53"/>
      <c r="M43" s="9">
        <f>COUNTA(K43:L43)</f>
        <v>0</v>
      </c>
      <c r="N43" s="10" t="str">
        <f>IF(M43=2," ","Не заполнено")</f>
        <v>Не заполнено</v>
      </c>
      <c r="T43" s="85"/>
    </row>
    <row r="44" spans="2:20" ht="12.95" customHeight="1">
      <c r="B44" s="59" t="s">
        <v>99</v>
      </c>
      <c r="C44" s="81" t="s">
        <v>100</v>
      </c>
      <c r="D44" s="82"/>
      <c r="E44" s="82"/>
      <c r="F44" s="82"/>
      <c r="G44" s="82"/>
      <c r="H44" s="82"/>
      <c r="I44" s="82"/>
      <c r="J44" s="83"/>
      <c r="K44" s="52"/>
      <c r="L44" s="53"/>
      <c r="M44" s="9">
        <f>COUNTA(K44:L44)</f>
        <v>0</v>
      </c>
      <c r="N44" s="10" t="str">
        <f>IF(M44=2," ","Не заполнено")</f>
        <v>Не заполнено</v>
      </c>
      <c r="T44" s="85"/>
    </row>
    <row r="45" spans="2:20" ht="12.95" hidden="1" customHeight="1">
      <c r="B45" s="59" t="s">
        <v>101</v>
      </c>
      <c r="D45" s="119"/>
      <c r="E45" s="119"/>
      <c r="F45" s="119"/>
      <c r="G45" s="119"/>
      <c r="H45" s="119"/>
      <c r="I45" s="119"/>
      <c r="J45" s="120" t="s">
        <v>102</v>
      </c>
      <c r="K45" s="228"/>
      <c r="L45" s="228"/>
      <c r="M45" s="9"/>
      <c r="N45" s="10"/>
      <c r="T45" s="85"/>
    </row>
    <row r="46" spans="2:20" ht="12.95" customHeight="1">
      <c r="B46" s="59" t="s">
        <v>103</v>
      </c>
      <c r="C46" s="55" t="s">
        <v>104</v>
      </c>
      <c r="D46" s="56"/>
      <c r="E46" s="56"/>
      <c r="F46" s="56"/>
      <c r="G46" s="56"/>
      <c r="H46" s="56"/>
      <c r="I46" s="56"/>
      <c r="J46" s="57"/>
      <c r="K46" s="52"/>
      <c r="L46" s="53"/>
      <c r="M46" s="9">
        <f>COUNTA(K46:L46)</f>
        <v>0</v>
      </c>
      <c r="N46" s="10" t="str">
        <f>IF(M46=2," ","Не заполнено")</f>
        <v>Не заполнено</v>
      </c>
      <c r="O46" s="4" t="s">
        <v>105</v>
      </c>
      <c r="P46" s="3" t="s">
        <v>106</v>
      </c>
      <c r="Q46" s="121">
        <v>5</v>
      </c>
      <c r="R46" s="4" t="str">
        <f t="shared" ref="R46:R58" si="0">CONCATENATE(O46,P46,Q46)</f>
        <v>Результаты!BO5</v>
      </c>
      <c r="T46" s="85"/>
    </row>
    <row r="47" spans="2:20" ht="12.95" customHeight="1" thickBot="1">
      <c r="B47" s="59" t="s">
        <v>107</v>
      </c>
      <c r="C47" s="55" t="s">
        <v>108</v>
      </c>
      <c r="D47" s="56"/>
      <c r="E47" s="56"/>
      <c r="F47" s="56"/>
      <c r="G47" s="56"/>
      <c r="H47" s="56"/>
      <c r="I47" s="56"/>
      <c r="J47" s="207"/>
      <c r="K47" s="52"/>
      <c r="L47" s="53"/>
      <c r="M47" s="9">
        <f>COUNTA(K47:L47)</f>
        <v>0</v>
      </c>
      <c r="N47" s="10" t="str">
        <f>IF(M47=2," ","Не заполнено")</f>
        <v>Не заполнено</v>
      </c>
      <c r="O47" s="4" t="s">
        <v>105</v>
      </c>
      <c r="P47" s="3" t="s">
        <v>106</v>
      </c>
      <c r="Q47" s="121">
        <v>6</v>
      </c>
      <c r="R47" s="4" t="str">
        <f t="shared" si="0"/>
        <v>Результаты!BO6</v>
      </c>
      <c r="T47" s="85"/>
    </row>
    <row r="48" spans="2:20" ht="12.95" hidden="1" customHeight="1" thickBot="1">
      <c r="B48" s="98" t="s">
        <v>109</v>
      </c>
      <c r="D48" s="122"/>
      <c r="E48" s="122"/>
      <c r="F48" s="122"/>
      <c r="G48" s="122"/>
      <c r="H48" s="122"/>
      <c r="I48" s="122"/>
      <c r="J48" s="206" t="s">
        <v>110</v>
      </c>
      <c r="K48" s="229"/>
      <c r="L48" s="229"/>
      <c r="M48" s="9"/>
      <c r="N48" s="10"/>
      <c r="O48" s="4" t="s">
        <v>105</v>
      </c>
      <c r="P48" s="3" t="s">
        <v>106</v>
      </c>
      <c r="Q48" s="121">
        <v>7</v>
      </c>
      <c r="R48" s="4" t="str">
        <f t="shared" si="0"/>
        <v>Результаты!BO7</v>
      </c>
      <c r="T48" s="85"/>
    </row>
    <row r="49" spans="2:29" ht="12.95" customHeight="1" thickBot="1">
      <c r="B49" s="74" t="s">
        <v>111</v>
      </c>
      <c r="C49" s="49" t="s">
        <v>112</v>
      </c>
      <c r="D49" s="50"/>
      <c r="E49" s="50"/>
      <c r="F49" s="50"/>
      <c r="G49" s="50"/>
      <c r="H49" s="50"/>
      <c r="I49" s="50"/>
      <c r="J49" s="56" t="s">
        <v>113</v>
      </c>
      <c r="K49" s="214"/>
      <c r="L49" s="214"/>
      <c r="M49" s="9">
        <f>COUNTA(K49:L49)</f>
        <v>0</v>
      </c>
      <c r="N49" s="10" t="str">
        <f>IF(M49=2," ","Не заполнено")</f>
        <v>Не заполнено</v>
      </c>
      <c r="O49" s="4" t="s">
        <v>105</v>
      </c>
      <c r="P49" s="3" t="s">
        <v>106</v>
      </c>
      <c r="Q49" s="121">
        <v>8</v>
      </c>
      <c r="R49" s="4" t="str">
        <f t="shared" si="0"/>
        <v>Результаты!BO8</v>
      </c>
      <c r="T49" s="85"/>
    </row>
    <row r="50" spans="2:29" ht="12.95" customHeight="1">
      <c r="B50" s="59"/>
      <c r="D50" s="123"/>
      <c r="E50" s="123"/>
      <c r="F50" s="123"/>
      <c r="G50" s="123"/>
      <c r="H50" s="123"/>
      <c r="I50" s="123"/>
      <c r="J50" s="124" t="s">
        <v>114</v>
      </c>
      <c r="K50" s="117" t="s">
        <v>96</v>
      </c>
      <c r="L50" s="125" t="s">
        <v>96</v>
      </c>
      <c r="M50" s="9"/>
      <c r="O50" s="4" t="s">
        <v>105</v>
      </c>
      <c r="P50" s="3" t="s">
        <v>106</v>
      </c>
      <c r="Q50" s="121">
        <v>9</v>
      </c>
      <c r="R50" s="4" t="str">
        <f t="shared" si="0"/>
        <v>Результаты!BO9</v>
      </c>
      <c r="T50" s="85"/>
    </row>
    <row r="51" spans="2:29" ht="12.95" customHeight="1">
      <c r="B51" s="59" t="s">
        <v>115</v>
      </c>
      <c r="C51" s="126" t="s">
        <v>116</v>
      </c>
      <c r="D51" s="127"/>
      <c r="E51" s="127"/>
      <c r="F51" s="127"/>
      <c r="G51" s="127"/>
      <c r="H51" s="127"/>
      <c r="I51" s="127"/>
      <c r="J51" s="128"/>
      <c r="K51" s="52"/>
      <c r="L51" s="230"/>
      <c r="M51" s="9">
        <f>COUNTA(K51:L51)</f>
        <v>0</v>
      </c>
      <c r="N51" s="10" t="str">
        <f>IF(M51=2," ","Не заполнено")</f>
        <v>Не заполнено</v>
      </c>
      <c r="O51" s="4" t="s">
        <v>105</v>
      </c>
      <c r="P51" s="3" t="s">
        <v>106</v>
      </c>
      <c r="Q51" s="121">
        <v>10</v>
      </c>
      <c r="R51" s="4" t="str">
        <f t="shared" si="0"/>
        <v>Результаты!BO10</v>
      </c>
      <c r="T51" s="85"/>
    </row>
    <row r="52" spans="2:29" ht="12.95" customHeight="1">
      <c r="B52" s="54" t="s">
        <v>117</v>
      </c>
      <c r="D52" s="127"/>
      <c r="E52" s="127"/>
      <c r="F52" s="127"/>
      <c r="G52" s="127"/>
      <c r="H52" s="127"/>
      <c r="J52" s="129" t="s">
        <v>118</v>
      </c>
      <c r="K52" s="52"/>
      <c r="L52" s="230"/>
      <c r="M52" s="9">
        <f>COUNTA(K52:L52)</f>
        <v>0</v>
      </c>
      <c r="N52" s="10" t="str">
        <f>IF(M52=2," ","Не заполнено")</f>
        <v>Не заполнено</v>
      </c>
      <c r="O52" s="4" t="s">
        <v>105</v>
      </c>
      <c r="P52" s="3" t="s">
        <v>106</v>
      </c>
      <c r="Q52" s="121">
        <v>11</v>
      </c>
      <c r="R52" s="4" t="str">
        <f t="shared" si="0"/>
        <v>Результаты!BO11</v>
      </c>
      <c r="T52" s="85"/>
    </row>
    <row r="53" spans="2:29" ht="12.95" customHeight="1">
      <c r="B53" s="130" t="s">
        <v>119</v>
      </c>
      <c r="C53" s="131" t="s">
        <v>120</v>
      </c>
      <c r="D53" s="132"/>
      <c r="E53" s="132"/>
      <c r="F53" s="132"/>
      <c r="G53" s="132"/>
      <c r="H53" s="132"/>
      <c r="I53" s="132"/>
      <c r="J53" s="56" t="s">
        <v>113</v>
      </c>
      <c r="K53" s="230"/>
      <c r="L53" s="230"/>
      <c r="M53" s="9">
        <f>COUNTA(K53:L53)</f>
        <v>0</v>
      </c>
      <c r="N53" s="10" t="str">
        <f>IF(M53=2," ","Не заполнено")</f>
        <v>Не заполнено</v>
      </c>
      <c r="O53" s="4" t="s">
        <v>105</v>
      </c>
      <c r="P53" s="3" t="s">
        <v>106</v>
      </c>
      <c r="Q53" s="121">
        <v>12</v>
      </c>
      <c r="R53" s="4" t="str">
        <f t="shared" si="0"/>
        <v>Результаты!BO12</v>
      </c>
      <c r="T53" s="85"/>
    </row>
    <row r="54" spans="2:29" ht="12.95" customHeight="1">
      <c r="B54" s="133"/>
      <c r="C54" s="134" t="s">
        <v>114</v>
      </c>
      <c r="D54" s="123"/>
      <c r="E54" s="123"/>
      <c r="F54" s="123"/>
      <c r="G54" s="123"/>
      <c r="H54" s="123"/>
      <c r="I54" s="123"/>
      <c r="K54" s="117" t="s">
        <v>96</v>
      </c>
      <c r="L54" s="117" t="s">
        <v>96</v>
      </c>
      <c r="M54" s="9"/>
      <c r="O54" s="4" t="s">
        <v>105</v>
      </c>
      <c r="P54" s="3" t="s">
        <v>106</v>
      </c>
      <c r="Q54" s="121">
        <v>13</v>
      </c>
      <c r="R54" s="4" t="str">
        <f t="shared" si="0"/>
        <v>Результаты!BO13</v>
      </c>
      <c r="T54" s="135" t="s">
        <v>121</v>
      </c>
    </row>
    <row r="55" spans="2:29" ht="12.95" customHeight="1">
      <c r="B55" s="59" t="s">
        <v>122</v>
      </c>
      <c r="C55" s="253" t="s">
        <v>123</v>
      </c>
      <c r="D55" s="127"/>
      <c r="E55" s="127"/>
      <c r="F55" s="127"/>
      <c r="G55" s="127"/>
      <c r="H55" s="127"/>
      <c r="I55" s="127"/>
      <c r="J55" s="128"/>
      <c r="K55" s="231"/>
      <c r="L55" s="231"/>
      <c r="M55" s="9">
        <f>COUNTA(K55:L55)</f>
        <v>0</v>
      </c>
      <c r="N55" s="10" t="str">
        <f>IF(M55=2," ","Не заполнено")</f>
        <v>Не заполнено</v>
      </c>
      <c r="O55" s="4" t="s">
        <v>105</v>
      </c>
      <c r="P55" s="3" t="s">
        <v>106</v>
      </c>
      <c r="Q55" s="121">
        <v>14</v>
      </c>
      <c r="R55" s="4" t="str">
        <f t="shared" si="0"/>
        <v>Результаты!BO14</v>
      </c>
      <c r="T55" s="47"/>
    </row>
    <row r="56" spans="2:29" ht="12.95" customHeight="1" thickBot="1">
      <c r="B56" s="69" t="s">
        <v>124</v>
      </c>
      <c r="C56" s="254" t="s">
        <v>125</v>
      </c>
      <c r="D56" s="136"/>
      <c r="E56" s="136"/>
      <c r="F56" s="136"/>
      <c r="G56" s="136"/>
      <c r="H56" s="136"/>
      <c r="I56" s="136"/>
      <c r="J56" s="137"/>
      <c r="K56" s="232"/>
      <c r="L56" s="233"/>
      <c r="M56" s="9">
        <f>COUNTA(K56:L56)</f>
        <v>0</v>
      </c>
      <c r="N56" s="10" t="str">
        <f>IF(M56=2," ","Не заполнено")</f>
        <v>Не заполнено</v>
      </c>
      <c r="O56" s="4" t="s">
        <v>105</v>
      </c>
      <c r="P56" s="3" t="s">
        <v>106</v>
      </c>
      <c r="Q56" s="121">
        <v>15</v>
      </c>
      <c r="R56" s="4" t="str">
        <f t="shared" si="0"/>
        <v>Результаты!BO15</v>
      </c>
      <c r="T56" s="138">
        <v>1</v>
      </c>
      <c r="U56" s="139" t="s">
        <v>126</v>
      </c>
    </row>
    <row r="57" spans="2:29" ht="16.5" customHeight="1" thickBot="1">
      <c r="B57" s="74" t="s">
        <v>127</v>
      </c>
      <c r="C57" s="49" t="s">
        <v>128</v>
      </c>
      <c r="D57" s="50"/>
      <c r="E57" s="50"/>
      <c r="F57" s="50"/>
      <c r="G57" s="50"/>
      <c r="H57" s="50"/>
      <c r="I57" s="50"/>
      <c r="J57" s="51"/>
      <c r="K57" s="234"/>
      <c r="L57" s="234"/>
      <c r="M57" s="9">
        <f>COUNTA(K57:L57)</f>
        <v>0</v>
      </c>
      <c r="N57" s="10" t="str">
        <f>IF(M57=2," ","Не заполнено")</f>
        <v>Не заполнено</v>
      </c>
      <c r="O57" s="4" t="s">
        <v>105</v>
      </c>
      <c r="P57" s="3" t="s">
        <v>106</v>
      </c>
      <c r="Q57" s="121">
        <v>16</v>
      </c>
      <c r="R57" s="4" t="str">
        <f t="shared" si="0"/>
        <v>Результаты!BO16</v>
      </c>
      <c r="T57" s="47"/>
    </row>
    <row r="58" spans="2:29" ht="16.5" hidden="1" customHeight="1" thickBot="1">
      <c r="B58" s="140" t="s">
        <v>129</v>
      </c>
      <c r="D58" s="141"/>
      <c r="E58" s="141"/>
      <c r="F58" s="141"/>
      <c r="G58" s="141"/>
      <c r="H58" s="141"/>
      <c r="J58" s="142" t="s">
        <v>130</v>
      </c>
      <c r="K58" s="235"/>
      <c r="L58" s="235"/>
      <c r="M58" s="9"/>
      <c r="N58" s="10" t="str">
        <f>IF(M58=2," ","Не заполнено")</f>
        <v>Не заполнено</v>
      </c>
      <c r="O58" s="4" t="s">
        <v>105</v>
      </c>
      <c r="P58" s="3" t="s">
        <v>106</v>
      </c>
      <c r="Q58" s="3">
        <v>17</v>
      </c>
      <c r="R58" s="4" t="str">
        <f t="shared" si="0"/>
        <v>Результаты!BO17</v>
      </c>
      <c r="T58" s="143"/>
      <c r="U58" s="4" t="s">
        <v>131</v>
      </c>
    </row>
    <row r="59" spans="2:29" ht="16.5" customHeight="1" thickBot="1">
      <c r="B59" s="74" t="s">
        <v>132</v>
      </c>
      <c r="C59" s="255" t="s">
        <v>133</v>
      </c>
      <c r="D59" s="144"/>
      <c r="E59" s="144"/>
      <c r="F59" s="144"/>
      <c r="G59" s="144"/>
      <c r="H59" s="144"/>
      <c r="I59" s="144"/>
      <c r="J59" s="205"/>
      <c r="K59" s="214"/>
      <c r="L59" s="236"/>
      <c r="M59" s="9">
        <f>COUNTA(K59:L59)</f>
        <v>0</v>
      </c>
      <c r="N59" s="10" t="str">
        <f>IF(M59=2," ","Не заполнено")</f>
        <v>Не заполнено</v>
      </c>
      <c r="T59" s="47"/>
    </row>
    <row r="60" spans="2:29" ht="12.95" hidden="1" customHeight="1" thickBot="1">
      <c r="B60" s="140" t="s">
        <v>134</v>
      </c>
      <c r="D60" s="145"/>
      <c r="E60" s="145"/>
      <c r="F60" s="145"/>
      <c r="G60" s="145"/>
      <c r="H60" s="145"/>
      <c r="J60" s="203" t="s">
        <v>135</v>
      </c>
      <c r="K60" s="204" t="e">
        <f>K64/K59</f>
        <v>#DIV/0!</v>
      </c>
      <c r="L60" s="204" t="e">
        <f>L64/L59</f>
        <v>#DIV/0!</v>
      </c>
      <c r="M60" s="9"/>
      <c r="T60" s="47"/>
    </row>
    <row r="61" spans="2:29" ht="12.95" customHeight="1">
      <c r="B61" s="146">
        <v>9</v>
      </c>
      <c r="C61" s="147" t="s">
        <v>136</v>
      </c>
      <c r="D61" s="148"/>
      <c r="E61" s="148"/>
      <c r="F61" s="148"/>
      <c r="G61" s="148"/>
      <c r="H61" s="148"/>
      <c r="I61" s="148"/>
      <c r="J61" s="61"/>
      <c r="K61" s="149">
        <f>K67+K68+K70+K72+K74</f>
        <v>0</v>
      </c>
      <c r="L61" s="150">
        <f>L67+L68+L70+L72+L74</f>
        <v>0</v>
      </c>
      <c r="M61" s="9"/>
      <c r="O61" s="151"/>
      <c r="T61" s="47"/>
    </row>
    <row r="62" spans="2:29" ht="12.95" hidden="1" customHeight="1">
      <c r="B62" s="152" t="s">
        <v>137</v>
      </c>
      <c r="D62" s="153"/>
      <c r="E62" s="153"/>
      <c r="F62" s="153"/>
      <c r="G62" s="153"/>
      <c r="H62" s="153"/>
      <c r="I62" s="154"/>
      <c r="J62" s="155" t="s">
        <v>138</v>
      </c>
      <c r="K62" s="156" t="e">
        <f>K61/K12</f>
        <v>#DIV/0!</v>
      </c>
      <c r="L62" s="156" t="e">
        <f>L61/L12</f>
        <v>#DIV/0!</v>
      </c>
      <c r="M62" s="9"/>
      <c r="T62" s="47"/>
    </row>
    <row r="63" spans="2:29" ht="12.95" hidden="1" customHeight="1">
      <c r="B63" s="152" t="s">
        <v>139</v>
      </c>
      <c r="D63" s="153"/>
      <c r="E63" s="153"/>
      <c r="F63" s="153"/>
      <c r="G63" s="153"/>
      <c r="H63" s="153"/>
      <c r="I63" s="157"/>
      <c r="J63" s="158" t="s">
        <v>140</v>
      </c>
      <c r="K63" s="159" t="e">
        <f>K61/K13*1000</f>
        <v>#DIV/0!</v>
      </c>
      <c r="L63" s="159" t="e">
        <f>L61/L13*1000</f>
        <v>#DIV/0!</v>
      </c>
      <c r="M63" s="9"/>
      <c r="T63" s="16" t="s">
        <v>141</v>
      </c>
      <c r="U63" s="160" t="e">
        <f>K63</f>
        <v>#DIV/0!</v>
      </c>
      <c r="V63" s="139" t="s">
        <v>142</v>
      </c>
    </row>
    <row r="64" spans="2:29" ht="12.95" customHeight="1">
      <c r="B64" s="161" t="s">
        <v>143</v>
      </c>
      <c r="C64" s="162" t="s">
        <v>174</v>
      </c>
      <c r="D64" s="163"/>
      <c r="E64" s="163"/>
      <c r="F64" s="163"/>
      <c r="G64" s="163"/>
      <c r="H64" s="163"/>
      <c r="I64" s="163"/>
      <c r="J64" s="164" t="s">
        <v>171</v>
      </c>
      <c r="K64" s="237"/>
      <c r="L64" s="237"/>
      <c r="M64" s="9">
        <f>COUNTA(K64:L64)</f>
        <v>0</v>
      </c>
      <c r="N64" s="10" t="str">
        <f>IF(M64=2," ","Не заполнено")</f>
        <v>Не заполнено</v>
      </c>
      <c r="V64" s="85"/>
      <c r="W64" s="85"/>
      <c r="X64" s="85"/>
      <c r="Y64" s="85"/>
      <c r="Z64" s="85"/>
      <c r="AB64" s="85"/>
      <c r="AC64" s="85"/>
    </row>
    <row r="65" spans="2:27" ht="12.95" hidden="1" customHeight="1">
      <c r="B65" s="161" t="s">
        <v>144</v>
      </c>
      <c r="D65" s="165"/>
      <c r="E65" s="165"/>
      <c r="F65" s="165"/>
      <c r="G65" s="165"/>
      <c r="H65" s="165"/>
      <c r="I65" s="165"/>
      <c r="J65" s="166" t="s">
        <v>145</v>
      </c>
      <c r="K65" s="167" t="e">
        <f>K64/K61</f>
        <v>#DIV/0!</v>
      </c>
      <c r="L65" s="167" t="e">
        <f>L64/L61</f>
        <v>#DIV/0!</v>
      </c>
      <c r="M65" s="9"/>
      <c r="T65" s="168" t="s">
        <v>146</v>
      </c>
      <c r="U65" s="169" t="s">
        <v>147</v>
      </c>
      <c r="AA65" s="135" t="s">
        <v>148</v>
      </c>
    </row>
    <row r="66" spans="2:27" ht="12.95" customHeight="1">
      <c r="B66" s="161" t="s">
        <v>149</v>
      </c>
      <c r="C66" s="162" t="s">
        <v>150</v>
      </c>
      <c r="D66" s="163"/>
      <c r="E66" s="163"/>
      <c r="F66" s="163"/>
      <c r="G66" s="163"/>
      <c r="H66" s="163"/>
      <c r="I66" s="163"/>
      <c r="J66" s="170"/>
      <c r="K66" s="171" t="s">
        <v>96</v>
      </c>
      <c r="L66" s="172" t="s">
        <v>96</v>
      </c>
      <c r="M66" s="9"/>
      <c r="T66" s="85"/>
    </row>
    <row r="67" spans="2:27" ht="12.95" customHeight="1">
      <c r="B67" s="161" t="s">
        <v>151</v>
      </c>
      <c r="C67" s="162" t="s">
        <v>175</v>
      </c>
      <c r="D67" s="163"/>
      <c r="E67" s="163"/>
      <c r="F67" s="163"/>
      <c r="G67" s="163"/>
      <c r="H67" s="163"/>
      <c r="I67" s="163"/>
      <c r="J67" s="164" t="s">
        <v>171</v>
      </c>
      <c r="K67" s="238"/>
      <c r="L67" s="239"/>
      <c r="M67" s="9">
        <f>COUNTA(K67:L67)</f>
        <v>0</v>
      </c>
      <c r="N67" s="10" t="str">
        <f t="shared" ref="N67:N74" si="1">IF(M67=2," ","Не заполнено")</f>
        <v>Не заполнено</v>
      </c>
      <c r="T67" s="85"/>
    </row>
    <row r="68" spans="2:27" ht="12.95" customHeight="1">
      <c r="B68" s="161" t="s">
        <v>152</v>
      </c>
      <c r="C68" s="162" t="s">
        <v>172</v>
      </c>
      <c r="D68" s="163"/>
      <c r="E68" s="163"/>
      <c r="F68" s="163"/>
      <c r="G68" s="163"/>
      <c r="H68" s="163"/>
      <c r="I68" s="163"/>
      <c r="J68" s="209" t="s">
        <v>171</v>
      </c>
      <c r="K68" s="238"/>
      <c r="L68" s="239"/>
      <c r="M68" s="9">
        <f>COUNTA(K68:L68)</f>
        <v>0</v>
      </c>
      <c r="N68" s="10" t="str">
        <f t="shared" si="1"/>
        <v>Не заполнено</v>
      </c>
      <c r="T68" s="85"/>
    </row>
    <row r="69" spans="2:27" ht="12.95" hidden="1" customHeight="1">
      <c r="B69" s="161" t="s">
        <v>153</v>
      </c>
      <c r="C69" s="213"/>
      <c r="D69" s="165"/>
      <c r="E69" s="165"/>
      <c r="F69" s="165"/>
      <c r="G69" s="165"/>
      <c r="H69" s="165"/>
      <c r="I69" s="154"/>
      <c r="J69" s="155" t="s">
        <v>154</v>
      </c>
      <c r="K69" s="240"/>
      <c r="L69" s="240"/>
      <c r="M69" s="9"/>
      <c r="N69" s="10" t="str">
        <f t="shared" si="1"/>
        <v>Не заполнено</v>
      </c>
      <c r="T69" s="85"/>
    </row>
    <row r="70" spans="2:27" ht="12.95" customHeight="1">
      <c r="B70" s="161" t="s">
        <v>155</v>
      </c>
      <c r="C70" s="210" t="s">
        <v>173</v>
      </c>
      <c r="D70" s="211"/>
      <c r="E70" s="211"/>
      <c r="F70" s="211"/>
      <c r="G70" s="211"/>
      <c r="H70" s="211"/>
      <c r="I70" s="211"/>
      <c r="J70" s="212" t="s">
        <v>171</v>
      </c>
      <c r="K70" s="238"/>
      <c r="L70" s="239"/>
      <c r="M70" s="9">
        <f>COUNTA(K70:L70)</f>
        <v>0</v>
      </c>
      <c r="N70" s="10" t="str">
        <f t="shared" si="1"/>
        <v>Не заполнено</v>
      </c>
      <c r="T70" s="85"/>
    </row>
    <row r="71" spans="2:27" ht="12.95" hidden="1" customHeight="1">
      <c r="B71" s="161" t="s">
        <v>156</v>
      </c>
      <c r="D71" s="208"/>
      <c r="E71" s="208"/>
      <c r="F71" s="208"/>
      <c r="G71" s="208"/>
      <c r="H71" s="208"/>
      <c r="I71" s="157"/>
      <c r="J71" s="158" t="s">
        <v>157</v>
      </c>
      <c r="K71" s="241"/>
      <c r="L71" s="240"/>
      <c r="M71" s="9"/>
      <c r="N71" s="10" t="str">
        <f t="shared" si="1"/>
        <v>Не заполнено</v>
      </c>
      <c r="T71" s="85"/>
    </row>
    <row r="72" spans="2:27" ht="12.95" customHeight="1">
      <c r="B72" s="161" t="s">
        <v>158</v>
      </c>
      <c r="C72" s="173" t="s">
        <v>176</v>
      </c>
      <c r="D72" s="174"/>
      <c r="E72" s="174"/>
      <c r="F72" s="174"/>
      <c r="G72" s="174"/>
      <c r="H72" s="174"/>
      <c r="I72" s="174"/>
      <c r="J72" s="164" t="s">
        <v>171</v>
      </c>
      <c r="K72" s="242"/>
      <c r="L72" s="239"/>
      <c r="M72" s="9">
        <f>COUNTA(K72:L72)</f>
        <v>0</v>
      </c>
      <c r="N72" s="10" t="str">
        <f t="shared" si="1"/>
        <v>Не заполнено</v>
      </c>
      <c r="T72" s="85"/>
    </row>
    <row r="73" spans="2:27" ht="12.95" hidden="1" customHeight="1">
      <c r="B73" s="175" t="s">
        <v>159</v>
      </c>
      <c r="D73" s="176"/>
      <c r="E73" s="176"/>
      <c r="F73" s="176"/>
      <c r="G73" s="176"/>
      <c r="H73" s="176"/>
      <c r="I73" s="157"/>
      <c r="J73" s="158" t="s">
        <v>160</v>
      </c>
      <c r="K73" s="240"/>
      <c r="L73" s="240"/>
      <c r="M73" s="9"/>
      <c r="N73" s="10" t="str">
        <f t="shared" si="1"/>
        <v>Не заполнено</v>
      </c>
      <c r="T73" s="85"/>
    </row>
    <row r="74" spans="2:27" ht="12.95" customHeight="1" thickBot="1">
      <c r="B74" s="177" t="s">
        <v>161</v>
      </c>
      <c r="C74" s="248" t="s">
        <v>177</v>
      </c>
      <c r="D74" s="249"/>
      <c r="E74" s="249"/>
      <c r="F74" s="249"/>
      <c r="G74" s="249"/>
      <c r="H74" s="249"/>
      <c r="I74" s="249"/>
      <c r="J74" s="250" t="s">
        <v>171</v>
      </c>
      <c r="K74" s="251"/>
      <c r="L74" s="252"/>
      <c r="M74" s="9">
        <f>COUNTA(K74:L74)</f>
        <v>0</v>
      </c>
      <c r="N74" s="10" t="str">
        <f t="shared" si="1"/>
        <v>Не заполнено</v>
      </c>
      <c r="T74" s="85"/>
    </row>
    <row r="75" spans="2:27" ht="12.95" hidden="1" customHeight="1" thickBot="1">
      <c r="B75" s="243" t="s">
        <v>162</v>
      </c>
      <c r="C75" s="244"/>
      <c r="D75" s="245"/>
      <c r="E75" s="245"/>
      <c r="F75" s="245"/>
      <c r="G75" s="245"/>
      <c r="H75" s="245"/>
      <c r="I75" s="246"/>
      <c r="J75" s="247" t="s">
        <v>163</v>
      </c>
      <c r="K75" s="178" t="e">
        <f>K74/K13*1000</f>
        <v>#DIV/0!</v>
      </c>
      <c r="L75" s="178" t="e">
        <f>L74/L13*1000</f>
        <v>#DIV/0!</v>
      </c>
      <c r="M75" s="9"/>
      <c r="T75" s="85"/>
    </row>
    <row r="76" spans="2:27" ht="15">
      <c r="B76" s="179" t="s">
        <v>164</v>
      </c>
      <c r="C76" s="180"/>
      <c r="D76" s="181"/>
      <c r="H76" s="182"/>
      <c r="I76" s="182"/>
      <c r="J76" s="183"/>
      <c r="K76" s="183"/>
      <c r="L76" s="182"/>
    </row>
    <row r="77" spans="2:27" ht="15.75">
      <c r="C77" s="184"/>
      <c r="D77" s="184"/>
      <c r="E77" s="185"/>
      <c r="F77" s="185"/>
      <c r="G77" s="185"/>
      <c r="H77" s="186"/>
      <c r="I77" s="187"/>
      <c r="J77" s="257"/>
      <c r="K77" s="187"/>
      <c r="L77" s="187"/>
      <c r="M77" s="188">
        <f>COUNTA(J77)</f>
        <v>0</v>
      </c>
      <c r="N77" s="10" t="str">
        <f>IF(M77=1," ","Не заполнено")</f>
        <v>Не заполнено</v>
      </c>
    </row>
    <row r="78" spans="2:27" ht="11.25" customHeight="1">
      <c r="J78" s="259" t="s">
        <v>165</v>
      </c>
      <c r="K78" s="259"/>
      <c r="L78" s="259"/>
      <c r="M78" s="4"/>
      <c r="N78" s="189"/>
    </row>
    <row r="79" spans="2:27" ht="5.25" customHeight="1">
      <c r="N79" s="189"/>
    </row>
    <row r="80" spans="2:27" ht="11.25" customHeight="1">
      <c r="B80" s="190" t="s">
        <v>166</v>
      </c>
      <c r="C80" s="19"/>
      <c r="D80" s="256"/>
      <c r="E80" s="191"/>
      <c r="F80" s="191"/>
      <c r="G80" s="191"/>
      <c r="H80" s="191"/>
      <c r="I80" s="191"/>
      <c r="J80" s="256"/>
      <c r="K80" s="187"/>
      <c r="L80" s="187"/>
      <c r="M80" s="9">
        <f>COUNTA(D80:J80)</f>
        <v>0</v>
      </c>
      <c r="N80" s="10" t="str">
        <f>IF(M80=2," ","Не заполнено")</f>
        <v>Не заполнено</v>
      </c>
    </row>
    <row r="81" spans="2:14">
      <c r="B81" s="19"/>
      <c r="C81" s="19"/>
      <c r="D81" s="259" t="s">
        <v>167</v>
      </c>
      <c r="E81" s="259"/>
      <c r="F81" s="259"/>
      <c r="G81" s="259"/>
      <c r="H81" s="259"/>
      <c r="J81" s="259" t="s">
        <v>165</v>
      </c>
      <c r="K81" s="259"/>
      <c r="L81" s="259"/>
      <c r="N81" s="189"/>
    </row>
    <row r="82" spans="2:14" ht="4.5" customHeight="1">
      <c r="N82" s="189"/>
    </row>
    <row r="83" spans="2:14" ht="11.25" customHeight="1">
      <c r="B83" s="192" t="s">
        <v>168</v>
      </c>
      <c r="C83" s="193"/>
      <c r="D83" s="194"/>
      <c r="E83" s="194"/>
      <c r="J83" s="195"/>
      <c r="K83" s="195"/>
      <c r="L83" s="195"/>
      <c r="M83" s="3">
        <f>COUNTA(C83)</f>
        <v>0</v>
      </c>
      <c r="N83" s="10" t="str">
        <f>IF(M83=1," ","Не заполнено")</f>
        <v>Не заполнено</v>
      </c>
    </row>
    <row r="84" spans="2:14" ht="15" customHeight="1">
      <c r="M84" s="196">
        <f>M2+M8+M9+M12+M13+M15+M16+M17+M18+M22+M23+M24+M25+M30+M31+M32+M33+M39+M40+M41+M43+M44+M46+M47+M49+M51+M52+M53+M55+M56+M57+M59+M64+M67+M68+M70+M72+M74+M77+M83+M80</f>
        <v>2</v>
      </c>
      <c r="N84" s="189"/>
    </row>
    <row r="85" spans="2:14" ht="13.5" customHeight="1">
      <c r="B85" s="260" t="str">
        <f>IF(M84=77,"Спасибо, Вы заполнили все необходимые ячейки, отчет принимается к рассмотрению содержания по существу","   ")</f>
        <v xml:space="preserve">   </v>
      </c>
      <c r="C85" s="260"/>
      <c r="D85" s="260"/>
      <c r="E85" s="260"/>
      <c r="F85" s="260"/>
      <c r="G85" s="260"/>
      <c r="H85" s="260"/>
      <c r="I85" s="260"/>
      <c r="J85" s="260"/>
      <c r="K85" s="261"/>
      <c r="L85" s="261"/>
    </row>
    <row r="86" spans="2:14" ht="15" customHeight="1">
      <c r="B86" s="260"/>
      <c r="C86" s="260"/>
      <c r="D86" s="260"/>
      <c r="E86" s="260"/>
      <c r="F86" s="260"/>
      <c r="G86" s="260"/>
      <c r="H86" s="260"/>
      <c r="I86" s="260"/>
      <c r="J86" s="260"/>
      <c r="K86" s="261"/>
      <c r="L86" s="261"/>
    </row>
    <row r="87" spans="2:14" ht="12.75" customHeight="1">
      <c r="B87" s="262" t="str">
        <f>IF(M84&lt;77,"Не заполнены ВСЕ обязательные для заполнения ячейки . Красных слов                            (Не заполнено) быть не должно! Отчет НЕ МОЖЕТ БЫТЬ ПРИНЯТ  к зачету И БУДЕТ ВОЗВРАЩЕН на доработку","")</f>
        <v>Не заполнены ВСЕ обязательные для заполнения ячейки . Красных слов                            (Не заполнено) быть не должно! Отчет НЕ МОЖЕТ БЫТЬ ПРИНЯТ  к зачету И БУДЕТ ВОЗВРАЩЕН на доработку</v>
      </c>
      <c r="C87" s="262"/>
      <c r="D87" s="262"/>
      <c r="E87" s="262"/>
      <c r="F87" s="262"/>
      <c r="G87" s="262"/>
      <c r="H87" s="262"/>
      <c r="I87" s="262"/>
      <c r="J87" s="262"/>
      <c r="K87" s="197"/>
      <c r="L87" s="197"/>
    </row>
    <row r="88" spans="2:14">
      <c r="B88" s="262"/>
      <c r="C88" s="262"/>
      <c r="D88" s="262"/>
      <c r="E88" s="262"/>
      <c r="F88" s="262"/>
      <c r="G88" s="262"/>
      <c r="H88" s="262"/>
      <c r="I88" s="262"/>
      <c r="J88" s="262"/>
      <c r="K88" s="197"/>
      <c r="L88" s="197"/>
    </row>
    <row r="89" spans="2:14">
      <c r="B89" s="262"/>
      <c r="C89" s="262"/>
      <c r="D89" s="262"/>
      <c r="E89" s="262"/>
      <c r="F89" s="262"/>
      <c r="G89" s="262"/>
      <c r="H89" s="262"/>
      <c r="I89" s="262"/>
      <c r="J89" s="262"/>
      <c r="K89" s="198"/>
      <c r="L89" s="198"/>
    </row>
    <row r="90" spans="2:14">
      <c r="B90" s="198"/>
      <c r="C90" s="198"/>
      <c r="D90" s="198"/>
      <c r="E90" s="198"/>
      <c r="F90" s="198"/>
      <c r="G90" s="198"/>
      <c r="H90" s="198"/>
      <c r="I90" s="198"/>
      <c r="J90" s="198"/>
      <c r="K90" s="198"/>
      <c r="L90" s="198"/>
    </row>
    <row r="91" spans="2:14" ht="15" customHeight="1">
      <c r="B91" s="199" t="s">
        <v>169</v>
      </c>
      <c r="D91" s="258" t="s">
        <v>170</v>
      </c>
      <c r="E91" s="258"/>
      <c r="F91" s="258"/>
      <c r="G91" s="258"/>
      <c r="H91" s="258"/>
      <c r="I91" s="258"/>
      <c r="J91" s="258"/>
      <c r="K91" s="200"/>
      <c r="L91" s="200"/>
    </row>
    <row r="92" spans="2:14">
      <c r="D92" s="258"/>
      <c r="E92" s="258"/>
      <c r="F92" s="258"/>
      <c r="G92" s="258"/>
      <c r="H92" s="258"/>
      <c r="I92" s="258"/>
      <c r="J92" s="258"/>
      <c r="K92" s="200"/>
      <c r="L92" s="200"/>
    </row>
    <row r="93" spans="2:14">
      <c r="D93" s="258"/>
      <c r="E93" s="258"/>
      <c r="F93" s="258"/>
      <c r="G93" s="258"/>
      <c r="H93" s="258"/>
      <c r="I93" s="258"/>
      <c r="J93" s="258"/>
      <c r="K93" s="200"/>
      <c r="L93" s="200"/>
    </row>
    <row r="94" spans="2:14" ht="11.25" customHeight="1">
      <c r="D94" s="258"/>
      <c r="E94" s="258"/>
      <c r="F94" s="258"/>
      <c r="G94" s="258"/>
      <c r="H94" s="258"/>
      <c r="I94" s="258"/>
      <c r="J94" s="258"/>
      <c r="K94" s="200"/>
      <c r="L94" s="200"/>
    </row>
    <row r="95" spans="2:14" ht="12.75" customHeight="1">
      <c r="D95" s="258"/>
      <c r="E95" s="258"/>
      <c r="F95" s="258"/>
      <c r="G95" s="258"/>
      <c r="H95" s="258"/>
      <c r="I95" s="258"/>
      <c r="J95" s="258"/>
      <c r="K95" s="200"/>
      <c r="L95" s="200"/>
    </row>
    <row r="96" spans="2:14" ht="12.75" customHeight="1">
      <c r="D96" s="258"/>
      <c r="E96" s="258"/>
      <c r="F96" s="258"/>
      <c r="G96" s="258"/>
      <c r="H96" s="258"/>
      <c r="I96" s="258"/>
      <c r="J96" s="258"/>
      <c r="K96" s="200"/>
      <c r="L96" s="200"/>
    </row>
    <row r="97" spans="3:12" ht="12.75" customHeight="1">
      <c r="D97" s="258"/>
      <c r="E97" s="258"/>
      <c r="F97" s="258"/>
      <c r="G97" s="258"/>
      <c r="H97" s="258"/>
      <c r="I97" s="258"/>
      <c r="J97" s="258"/>
      <c r="K97" s="200"/>
      <c r="L97" s="200"/>
    </row>
    <row r="98" spans="3:12" ht="12.75" customHeight="1">
      <c r="D98" s="258"/>
      <c r="E98" s="258"/>
      <c r="F98" s="258"/>
      <c r="G98" s="258"/>
      <c r="H98" s="258"/>
      <c r="I98" s="258"/>
      <c r="J98" s="258"/>
      <c r="K98" s="201"/>
      <c r="L98" s="201"/>
    </row>
    <row r="99" spans="3:12" ht="12.75" customHeight="1">
      <c r="D99" s="201"/>
      <c r="E99" s="201"/>
      <c r="F99" s="201"/>
      <c r="G99" s="201"/>
      <c r="H99" s="201"/>
      <c r="I99" s="201"/>
      <c r="J99" s="201"/>
      <c r="K99" s="201"/>
      <c r="L99" s="201"/>
    </row>
    <row r="100" spans="3:12" ht="12.75" customHeight="1">
      <c r="D100" s="201"/>
      <c r="E100" s="201"/>
      <c r="F100" s="201"/>
      <c r="G100" s="201"/>
      <c r="H100" s="201"/>
      <c r="I100" s="201"/>
      <c r="J100" s="201"/>
      <c r="K100" s="201"/>
      <c r="L100" s="201"/>
    </row>
    <row r="101" spans="3:12" ht="12.75" customHeight="1">
      <c r="D101" s="201"/>
      <c r="E101" s="201"/>
      <c r="F101" s="201"/>
      <c r="G101" s="201"/>
      <c r="H101" s="201"/>
      <c r="I101" s="201"/>
      <c r="J101" s="201"/>
      <c r="K101" s="201"/>
      <c r="L101" s="201"/>
    </row>
    <row r="102" spans="3:12" ht="12.75" customHeight="1">
      <c r="D102" s="201"/>
      <c r="E102" s="201"/>
      <c r="F102" s="201"/>
      <c r="G102" s="201"/>
      <c r="H102" s="201"/>
      <c r="I102" s="201"/>
      <c r="J102" s="201"/>
      <c r="K102" s="201"/>
      <c r="L102" s="201"/>
    </row>
    <row r="103" spans="3:12" ht="12.75" customHeight="1">
      <c r="D103" s="201"/>
      <c r="E103" s="201"/>
      <c r="F103" s="201"/>
      <c r="G103" s="201"/>
      <c r="H103" s="201"/>
      <c r="I103" s="201"/>
      <c r="J103" s="201"/>
      <c r="K103" s="201"/>
      <c r="L103" s="201"/>
    </row>
    <row r="104" spans="3:12" ht="12.75" customHeight="1">
      <c r="D104" s="201"/>
      <c r="E104" s="201"/>
      <c r="F104" s="201"/>
      <c r="G104" s="201"/>
      <c r="H104" s="201"/>
      <c r="I104" s="201"/>
      <c r="J104" s="201"/>
      <c r="K104" s="201"/>
      <c r="L104" s="201"/>
    </row>
    <row r="105" spans="3:12" ht="12.75" customHeight="1">
      <c r="D105" s="201"/>
      <c r="E105" s="201"/>
      <c r="F105" s="201"/>
      <c r="G105" s="201"/>
      <c r="H105" s="201"/>
      <c r="I105" s="201"/>
      <c r="J105" s="201"/>
      <c r="K105" s="201"/>
      <c r="L105" s="201"/>
    </row>
    <row r="106" spans="3:12" ht="12.75" customHeight="1">
      <c r="D106" s="201"/>
      <c r="E106" s="201"/>
      <c r="F106" s="201"/>
      <c r="G106" s="201"/>
      <c r="H106" s="201"/>
      <c r="I106" s="201"/>
      <c r="J106" s="201"/>
      <c r="K106" s="201"/>
      <c r="L106" s="201"/>
    </row>
    <row r="107" spans="3:12">
      <c r="C107" s="202"/>
    </row>
  </sheetData>
  <sheetProtection selectLockedCells="1"/>
  <mergeCells count="11">
    <mergeCell ref="B1:C2"/>
    <mergeCell ref="D1:J1"/>
    <mergeCell ref="B9:J9"/>
    <mergeCell ref="C42:J42"/>
    <mergeCell ref="J78:L78"/>
    <mergeCell ref="D91:J98"/>
    <mergeCell ref="D81:H81"/>
    <mergeCell ref="J81:L81"/>
    <mergeCell ref="B85:J86"/>
    <mergeCell ref="K85:L86"/>
    <mergeCell ref="B87:J89"/>
  </mergeCells>
  <conditionalFormatting sqref="D1">
    <cfRule type="colorScale" priority="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1:C2">
    <cfRule type="cellIs" dxfId="77" priority="87" stopIfTrue="1" operator="equal">
      <formula>77</formula>
    </cfRule>
    <cfRule type="cellIs" dxfId="76" priority="88" stopIfTrue="1" operator="lessThan">
      <formula>77</formula>
    </cfRule>
  </conditionalFormatting>
  <conditionalFormatting sqref="K56">
    <cfRule type="cellIs" dxfId="75" priority="86" stopIfTrue="1" operator="greaterThan">
      <formula>0</formula>
    </cfRule>
  </conditionalFormatting>
  <conditionalFormatting sqref="K11">
    <cfRule type="cellIs" dxfId="74" priority="85" operator="equal">
      <formula>0</formula>
    </cfRule>
  </conditionalFormatting>
  <conditionalFormatting sqref="L11">
    <cfRule type="cellIs" dxfId="73" priority="84" operator="lessThan">
      <formula>0</formula>
    </cfRule>
  </conditionalFormatting>
  <conditionalFormatting sqref="K58:L58">
    <cfRule type="cellIs" dxfId="72" priority="82" operator="greaterThan">
      <formula>5</formula>
    </cfRule>
    <cfRule type="cellIs" dxfId="71" priority="83" operator="lessThan">
      <formula>1</formula>
    </cfRule>
  </conditionalFormatting>
  <conditionalFormatting sqref="L56">
    <cfRule type="cellIs" dxfId="70" priority="81" stopIfTrue="1" operator="greaterThan">
      <formula>0</formula>
    </cfRule>
  </conditionalFormatting>
  <conditionalFormatting sqref="J2 K8">
    <cfRule type="cellIs" dxfId="69" priority="80" operator="greaterThan">
      <formula>0</formula>
    </cfRule>
  </conditionalFormatting>
  <conditionalFormatting sqref="B9">
    <cfRule type="cellIs" dxfId="68" priority="79" operator="greaterThan">
      <formula>0</formula>
    </cfRule>
  </conditionalFormatting>
  <conditionalFormatting sqref="J77">
    <cfRule type="cellIs" dxfId="67" priority="78" operator="greaterThan">
      <formula>0</formula>
    </cfRule>
  </conditionalFormatting>
  <conditionalFormatting sqref="J80">
    <cfRule type="cellIs" dxfId="66" priority="77" operator="greaterThan">
      <formula>0</formula>
    </cfRule>
  </conditionalFormatting>
  <conditionalFormatting sqref="D80">
    <cfRule type="cellIs" dxfId="65" priority="76" operator="greaterThan">
      <formula>0</formula>
    </cfRule>
  </conditionalFormatting>
  <conditionalFormatting sqref="C83">
    <cfRule type="cellIs" dxfId="64" priority="75" operator="greaterThan">
      <formula>0</formula>
    </cfRule>
  </conditionalFormatting>
  <conditionalFormatting sqref="K35:L35">
    <cfRule type="cellIs" dxfId="63" priority="71" operator="greaterThan">
      <formula>0.75</formula>
    </cfRule>
    <cfRule type="cellIs" dxfId="62" priority="72" operator="between">
      <formula>0.5</formula>
      <formula>0.75</formula>
    </cfRule>
    <cfRule type="cellIs" dxfId="61" priority="73" operator="lessThan">
      <formula>0.5</formula>
    </cfRule>
  </conditionalFormatting>
  <conditionalFormatting sqref="K27:L27">
    <cfRule type="cellIs" dxfId="60" priority="68" operator="greaterThan">
      <formula>0.75</formula>
    </cfRule>
    <cfRule type="cellIs" dxfId="59" priority="69" operator="between">
      <formula>0.5</formula>
      <formula>0.75</formula>
    </cfRule>
    <cfRule type="cellIs" dxfId="58" priority="70" operator="lessThan">
      <formula>0.5</formula>
    </cfRule>
  </conditionalFormatting>
  <conditionalFormatting sqref="K19:L19">
    <cfRule type="cellIs" dxfId="57" priority="65" operator="greaterThan">
      <formula>0.75</formula>
    </cfRule>
    <cfRule type="cellIs" dxfId="56" priority="66" operator="between">
      <formula>0.5</formula>
      <formula>0.75</formula>
    </cfRule>
    <cfRule type="cellIs" dxfId="55" priority="67" operator="lessThan">
      <formula>0.5</formula>
    </cfRule>
  </conditionalFormatting>
  <conditionalFormatting sqref="T19">
    <cfRule type="cellIs" dxfId="54" priority="62" operator="greaterThan">
      <formula>0.75</formula>
    </cfRule>
    <cfRule type="cellIs" dxfId="53" priority="63" operator="between">
      <formula>0.5</formula>
      <formula>0.75</formula>
    </cfRule>
    <cfRule type="cellIs" dxfId="52" priority="64" operator="lessThan">
      <formula>0.5</formula>
    </cfRule>
  </conditionalFormatting>
  <conditionalFormatting sqref="T20">
    <cfRule type="cellIs" dxfId="51" priority="59" operator="greaterThan">
      <formula>0.75</formula>
    </cfRule>
    <cfRule type="cellIs" dxfId="50" priority="60" operator="between">
      <formula>0.5</formula>
      <formula>0.75</formula>
    </cfRule>
    <cfRule type="cellIs" dxfId="49" priority="61" operator="lessThan">
      <formula>0.5</formula>
    </cfRule>
  </conditionalFormatting>
  <conditionalFormatting sqref="T21">
    <cfRule type="cellIs" dxfId="48" priority="56" operator="greaterThan">
      <formula>0.75</formula>
    </cfRule>
    <cfRule type="cellIs" dxfId="47" priority="57" operator="between">
      <formula>0.5</formula>
      <formula>0.75</formula>
    </cfRule>
    <cfRule type="cellIs" dxfId="46" priority="58" operator="lessThan">
      <formula>0.5</formula>
    </cfRule>
  </conditionalFormatting>
  <conditionalFormatting sqref="T56">
    <cfRule type="cellIs" dxfId="45" priority="55" stopIfTrue="1" operator="greaterThan">
      <formula>0</formula>
    </cfRule>
  </conditionalFormatting>
  <conditionalFormatting sqref="T58">
    <cfRule type="cellIs" dxfId="44" priority="53" operator="greaterThan">
      <formula>5</formula>
    </cfRule>
    <cfRule type="cellIs" dxfId="43" priority="54" operator="lessThan">
      <formula>1</formula>
    </cfRule>
  </conditionalFormatting>
  <conditionalFormatting sqref="T9">
    <cfRule type="cellIs" dxfId="42" priority="52" operator="greaterThan">
      <formula>0</formula>
    </cfRule>
  </conditionalFormatting>
  <conditionalFormatting sqref="K22">
    <cfRule type="expression" dxfId="41" priority="45">
      <formula>$K$22&gt;$L$22</formula>
    </cfRule>
    <cfRule type="expression" dxfId="40" priority="46">
      <formula>$K$22&lt;$L$22</formula>
    </cfRule>
  </conditionalFormatting>
  <conditionalFormatting sqref="K23">
    <cfRule type="expression" dxfId="39" priority="43">
      <formula>$K$23&gt;$L$23</formula>
    </cfRule>
    <cfRule type="expression" dxfId="38" priority="44">
      <formula>$K$23&lt;$L$23</formula>
    </cfRule>
  </conditionalFormatting>
  <conditionalFormatting sqref="K24">
    <cfRule type="expression" dxfId="37" priority="41">
      <formula>$K$24&gt;$L$24</formula>
    </cfRule>
    <cfRule type="expression" dxfId="36" priority="42">
      <formula>$K$24&lt;$L$24</formula>
    </cfRule>
  </conditionalFormatting>
  <conditionalFormatting sqref="K25">
    <cfRule type="expression" dxfId="35" priority="39">
      <formula>$K$25&gt;$L$25</formula>
    </cfRule>
    <cfRule type="expression" dxfId="34" priority="40">
      <formula>$K$25&lt;$L$25</formula>
    </cfRule>
  </conditionalFormatting>
  <conditionalFormatting sqref="K30">
    <cfRule type="expression" dxfId="33" priority="37">
      <formula>$K$30&gt;$L$30</formula>
    </cfRule>
    <cfRule type="expression" dxfId="32" priority="38">
      <formula>$K$30&lt;$L$30</formula>
    </cfRule>
  </conditionalFormatting>
  <conditionalFormatting sqref="K31">
    <cfRule type="expression" dxfId="31" priority="35">
      <formula>$K$31&gt;$L$31</formula>
    </cfRule>
    <cfRule type="expression" dxfId="30" priority="36">
      <formula>$K$31&lt;$L$31</formula>
    </cfRule>
  </conditionalFormatting>
  <conditionalFormatting sqref="K32">
    <cfRule type="expression" dxfId="29" priority="33">
      <formula>$K$32&lt;$L$32</formula>
    </cfRule>
    <cfRule type="expression" dxfId="28" priority="34">
      <formula>$K$32&gt;$L$32</formula>
    </cfRule>
  </conditionalFormatting>
  <conditionalFormatting sqref="K33">
    <cfRule type="expression" dxfId="27" priority="31">
      <formula>$K$33&lt;$L$33</formula>
    </cfRule>
    <cfRule type="expression" dxfId="26" priority="32">
      <formula>$K$33&gt;$L$33</formula>
    </cfRule>
  </conditionalFormatting>
  <conditionalFormatting sqref="K59">
    <cfRule type="expression" dxfId="25" priority="29">
      <formula>$K$59&gt;$L$59</formula>
    </cfRule>
    <cfRule type="expression" dxfId="24" priority="30">
      <formula>$K$60&lt;$L$59</formula>
    </cfRule>
  </conditionalFormatting>
  <conditionalFormatting sqref="K67">
    <cfRule type="expression" dxfId="23" priority="25">
      <formula>$K$67&lt;$L$67</formula>
    </cfRule>
    <cfRule type="expression" dxfId="22" priority="26">
      <formula>$K$67&gt;$L$67</formula>
    </cfRule>
  </conditionalFormatting>
  <conditionalFormatting sqref="K68">
    <cfRule type="expression" dxfId="21" priority="23">
      <formula>$K$68&lt;$L$68</formula>
    </cfRule>
    <cfRule type="expression" dxfId="20" priority="24">
      <formula>$K$68&gt;$L$68</formula>
    </cfRule>
  </conditionalFormatting>
  <conditionalFormatting sqref="K72">
    <cfRule type="expression" dxfId="19" priority="19">
      <formula>$K$72&gt;$L$72</formula>
    </cfRule>
    <cfRule type="expression" dxfId="18" priority="20">
      <formula>$K$72&lt;$L$72</formula>
    </cfRule>
  </conditionalFormatting>
  <conditionalFormatting sqref="K74">
    <cfRule type="expression" dxfId="17" priority="17">
      <formula>$K$74&lt;$L$74</formula>
    </cfRule>
    <cfRule type="expression" dxfId="16" priority="18">
      <formula>$K$74&gt;$L$74</formula>
    </cfRule>
  </conditionalFormatting>
  <conditionalFormatting sqref="K62:L63 K69:L69 K71:L71 K73:L73 K75:L75">
    <cfRule type="containsErrors" dxfId="15" priority="16">
      <formula>ISERROR(K62)</formula>
    </cfRule>
  </conditionalFormatting>
  <conditionalFormatting sqref="K63:L63">
    <cfRule type="cellIs" dxfId="14" priority="15" operator="greaterThan">
      <formula>6000</formula>
    </cfRule>
  </conditionalFormatting>
  <conditionalFormatting sqref="U63">
    <cfRule type="cellIs" dxfId="13" priority="13" operator="greaterThan">
      <formula>7000</formula>
    </cfRule>
  </conditionalFormatting>
  <conditionalFormatting sqref="U63">
    <cfRule type="containsErrors" dxfId="12" priority="14">
      <formula>ISERROR(U63)</formula>
    </cfRule>
  </conditionalFormatting>
  <conditionalFormatting sqref="K12:L13">
    <cfRule type="expression" dxfId="11" priority="11">
      <formula>$K$22&gt;$L$22</formula>
    </cfRule>
    <cfRule type="expression" dxfId="10" priority="12">
      <formula>$K$22&lt;$L$22</formula>
    </cfRule>
  </conditionalFormatting>
  <conditionalFormatting sqref="K15">
    <cfRule type="expression" dxfId="9" priority="9">
      <formula>$K$22&gt;$L$22</formula>
    </cfRule>
    <cfRule type="expression" dxfId="8" priority="10">
      <formula>$K$22&lt;$L$22</formula>
    </cfRule>
  </conditionalFormatting>
  <conditionalFormatting sqref="K16">
    <cfRule type="expression" dxfId="7" priority="7">
      <formula>$K$23&gt;$L$23</formula>
    </cfRule>
    <cfRule type="expression" dxfId="6" priority="8">
      <formula>$K$23&lt;$L$23</formula>
    </cfRule>
  </conditionalFormatting>
  <conditionalFormatting sqref="K17">
    <cfRule type="expression" dxfId="5" priority="5">
      <formula>$K$24&gt;$L$24</formula>
    </cfRule>
    <cfRule type="expression" dxfId="4" priority="6">
      <formula>$K$24&lt;$L$24</formula>
    </cfRule>
  </conditionalFormatting>
  <conditionalFormatting sqref="K18">
    <cfRule type="expression" dxfId="3" priority="3">
      <formula>$K$25&gt;$L$25</formula>
    </cfRule>
    <cfRule type="expression" dxfId="2" priority="4">
      <formula>$K$25&lt;$L$25</formula>
    </cfRule>
  </conditionalFormatting>
  <conditionalFormatting sqref="K70">
    <cfRule type="expression" dxfId="1" priority="1">
      <formula>$K$68&lt;$L$68</formula>
    </cfRule>
    <cfRule type="expression" dxfId="0" priority="2">
      <formula>$K$68&gt;$L$68</formula>
    </cfRule>
  </conditionalFormatting>
  <dataValidations count="4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77:F77 IF77:IG77"/>
    <dataValidation type="date" operator="greaterThanOrEqual" allowBlank="1" showInputMessage="1" showErrorMessage="1" errorTitle="ошибка ввода данных" error="введена дата ранее окончания отчетного периода" sqref="C83:E83">
      <formula1>42005</formula1>
    </dataValidation>
    <dataValidation type="list" allowBlank="1" showInputMessage="1" showErrorMessage="1" sqref="K8">
      <formula1>$R$19:$R$27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12:L33 K39:L41 K43:L49 K51:L53 K55:L59 K64:L64 K66 K67:L74 K66">
      <formula1>0</formula1>
    </dataValidation>
  </dataValidations>
  <pageMargins left="0.25" right="0.25" top="0.75" bottom="0.75" header="0.3" footer="0.3"/>
  <pageSetup paperSize="9" scale="90" firstPageNumber="0" orientation="portrait" horizontalDpi="300" verticalDpi="300" r:id="rId1"/>
  <headerFooter alignWithMargins="0"/>
  <rowBreaks count="1" manualBreakCount="1">
    <brk id="84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1</cp:lastModifiedBy>
  <cp:lastPrinted>2018-02-13T08:27:04Z</cp:lastPrinted>
  <dcterms:created xsi:type="dcterms:W3CDTF">2015-11-10T10:36:21Z</dcterms:created>
  <dcterms:modified xsi:type="dcterms:W3CDTF">2019-01-09T09:18:24Z</dcterms:modified>
</cp:coreProperties>
</file>